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1090" windowHeight="27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92" i="1" l="1"/>
  <c r="L585" i="1"/>
  <c r="L578" i="1"/>
  <c r="L573" i="1"/>
  <c r="L563" i="1"/>
  <c r="L550" i="1"/>
  <c r="L543" i="1"/>
  <c r="L536" i="1"/>
  <c r="L531" i="1"/>
  <c r="L521" i="1"/>
  <c r="L508" i="1"/>
  <c r="L501" i="1"/>
  <c r="L494" i="1"/>
  <c r="L489" i="1"/>
  <c r="L479" i="1"/>
  <c r="L466" i="1"/>
  <c r="L459" i="1"/>
  <c r="L452" i="1"/>
  <c r="L447" i="1"/>
  <c r="L437" i="1"/>
  <c r="L424" i="1"/>
  <c r="L417" i="1"/>
  <c r="L410" i="1"/>
  <c r="L405" i="1"/>
  <c r="L395" i="1"/>
  <c r="L382" i="1"/>
  <c r="L375" i="1"/>
  <c r="L368" i="1"/>
  <c r="L363" i="1"/>
  <c r="L353" i="1"/>
  <c r="L340" i="1"/>
  <c r="L333" i="1"/>
  <c r="L326" i="1"/>
  <c r="L321" i="1"/>
  <c r="L311" i="1"/>
  <c r="L298" i="1"/>
  <c r="L291" i="1"/>
  <c r="L284" i="1"/>
  <c r="L279" i="1"/>
  <c r="L269" i="1"/>
  <c r="L256" i="1"/>
  <c r="L249" i="1"/>
  <c r="L242" i="1"/>
  <c r="L237" i="1"/>
  <c r="L227" i="1"/>
  <c r="L214" i="1"/>
  <c r="L207" i="1"/>
  <c r="L200" i="1"/>
  <c r="L195" i="1"/>
  <c r="L185" i="1"/>
  <c r="L172" i="1"/>
  <c r="L165" i="1"/>
  <c r="L158" i="1"/>
  <c r="L153" i="1"/>
  <c r="L143" i="1"/>
  <c r="L130" i="1"/>
  <c r="L123" i="1"/>
  <c r="L116" i="1"/>
  <c r="L111" i="1"/>
  <c r="L101" i="1"/>
  <c r="L88" i="1"/>
  <c r="L81" i="1"/>
  <c r="L74" i="1"/>
  <c r="L69" i="1"/>
  <c r="L59" i="1"/>
  <c r="L46" i="1"/>
  <c r="L39" i="1"/>
  <c r="L32" i="1"/>
  <c r="L27" i="1"/>
  <c r="L17" i="1"/>
  <c r="L559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89" i="1" l="1"/>
  <c r="F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H47" i="1"/>
  <c r="J131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I47" i="1"/>
  <c r="F47" i="1"/>
  <c r="J47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F594" i="1" l="1"/>
  <c r="H594" i="1"/>
  <c r="J594" i="1"/>
  <c r="G594" i="1"/>
  <c r="I594" i="1"/>
  <c r="L47" i="1"/>
  <c r="L89" i="1"/>
  <c r="L131" i="1"/>
  <c r="L173" i="1"/>
  <c r="L215" i="1"/>
  <c r="L257" i="1"/>
  <c r="L299" i="1"/>
  <c r="L341" i="1"/>
  <c r="L383" i="1"/>
  <c r="L425" i="1"/>
  <c r="L467" i="1"/>
  <c r="L509" i="1"/>
  <c r="L551" i="1"/>
  <c r="L593" i="1"/>
  <c r="L594" i="1" l="1"/>
</calcChain>
</file>

<file path=xl/sharedStrings.xml><?xml version="1.0" encoding="utf-8"?>
<sst xmlns="http://schemas.openxmlformats.org/spreadsheetml/2006/main" count="611" uniqueCount="96">
  <si>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</si>
  <si>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</si>
  <si>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</si>
  <si>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</si>
  <si>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</si>
  <si>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</si>
  <si>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</si>
  <si>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</si>
  <si>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</si>
  <si>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</si>
  <si>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</si>
  <si>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</si>
  <si>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</si>
  <si>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</si>
  <si>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</si>
  <si>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</si>
  <si>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</si>
  <si>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</si>
  <si>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</si>
  <si>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</si>
  <si>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</si>
  <si>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</si>
  <si>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</si>
  <si>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</si>
  <si>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</si>
  <si>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</si>
  <si>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</si>
  <si>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</si>
  <si>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</si>
  <si>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</si>
  <si>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</si>
  <si>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</si>
  <si>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</si>
  <si>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</si>
  <si>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</si>
  <si>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</si>
  <si>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</si>
  <si>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</si>
  <si>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</si>
  <si>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</si>
  <si>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</si>
  <si>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</si>
  <si>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</si>
  <si>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</si>
  <si>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</si>
  <si>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ПР</t>
  </si>
  <si>
    <t>Винегрет овощной</t>
  </si>
  <si>
    <t>Каша гречневая рассыпчатая</t>
  </si>
  <si>
    <t>Чай с лимоном</t>
  </si>
  <si>
    <t>Суп с макаронными изделиями</t>
  </si>
  <si>
    <t>Пюре картофельное</t>
  </si>
  <si>
    <t>Компот из сухофруктов</t>
  </si>
  <si>
    <t>Котлета мясная</t>
  </si>
  <si>
    <t>Суп картофельный с крупой</t>
  </si>
  <si>
    <t>Жаркое по домашнему</t>
  </si>
  <si>
    <t>Котлета рыбная</t>
  </si>
  <si>
    <t>Компот из свежих яблок</t>
  </si>
  <si>
    <t>фрукт</t>
  </si>
  <si>
    <t>фпукт</t>
  </si>
  <si>
    <t>Фпукт</t>
  </si>
  <si>
    <t>МБОУ "Верхнеуфтюгская средняя школа им.Д.И.Плакидина"</t>
  </si>
  <si>
    <t>Директор</t>
  </si>
  <si>
    <t>А.В.Смирнов</t>
  </si>
  <si>
    <t>Суп гороховый</t>
  </si>
  <si>
    <t>Поджарка из свинины</t>
  </si>
  <si>
    <t>Макароны отварные</t>
  </si>
  <si>
    <t>Чай с сахаром</t>
  </si>
  <si>
    <t>Салат из белокачанной капусты с морковью</t>
  </si>
  <si>
    <t>Уха рыбацкая</t>
  </si>
  <si>
    <t>Напиток из варенья</t>
  </si>
  <si>
    <t>Хлеб ржано- пшеничный</t>
  </si>
  <si>
    <t>Салат из свеклы, сыра и чеснока</t>
  </si>
  <si>
    <t>Щи из свежей капусты</t>
  </si>
  <si>
    <t>Птица жаренная</t>
  </si>
  <si>
    <t>Рис отварной</t>
  </si>
  <si>
    <t>Хлеб ржано - пшеничный</t>
  </si>
  <si>
    <t>Салат из свежих помидор и сладкого болг.перца</t>
  </si>
  <si>
    <t>Рассольник ленинградский</t>
  </si>
  <si>
    <t>Рыба припущенная</t>
  </si>
  <si>
    <t>хлеб ржано - пшеничный</t>
  </si>
  <si>
    <t>Салат из квашенной капусты</t>
  </si>
  <si>
    <t>Суп с вермишелью</t>
  </si>
  <si>
    <t>Макароны отварные с малом сливочным</t>
  </si>
  <si>
    <t>Салат овощной</t>
  </si>
  <si>
    <t>Борщ со свежей капустой</t>
  </si>
  <si>
    <t>Сок натуральный фруктовый</t>
  </si>
  <si>
    <t>Салат из свежей капусты,огурца и сладкого перца болг.</t>
  </si>
  <si>
    <t>Птица тушенная в соусе</t>
  </si>
  <si>
    <t>Салат из свежих помидор и сладкого перца</t>
  </si>
  <si>
    <t>Суп картофельный  с овощами на мясном бульоне</t>
  </si>
  <si>
    <t>Фрикадельки мясные</t>
  </si>
  <si>
    <t>Кофейный напиток на молоке</t>
  </si>
  <si>
    <t>Яблоко</t>
  </si>
  <si>
    <t>Яблоко, банан</t>
  </si>
  <si>
    <t>Груша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</si>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</sst>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05" sqref="L4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60</v>
      </c>
      <c r="D1" s="64"/>
      <c r="E1" s="64"/>
      <c r="F1" s="13" t="s">
        <v>16</v>
      </c>
      <c r="G1" s="2" t="s">
        <v>17</v>
      </c>
      <c r="H1" s="65" t="s">
        <v>61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62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8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>SUM(L14:L16)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83</v>
      </c>
      <c r="F18" s="51">
        <v>100</v>
      </c>
      <c r="G18" s="51">
        <v>1</v>
      </c>
      <c r="H18" s="51">
        <v>6</v>
      </c>
      <c r="I18" s="51">
        <v>4</v>
      </c>
      <c r="J18" s="51">
        <v>71</v>
      </c>
      <c r="K18" s="52">
        <v>24</v>
      </c>
      <c r="L18" s="51">
        <v>11.97</v>
      </c>
    </row>
    <row r="19" spans="1:12" ht="15" x14ac:dyDescent="0.25">
      <c r="A19" s="25"/>
      <c r="B19" s="16"/>
      <c r="C19" s="11"/>
      <c r="D19" s="7" t="s">
        <v>28</v>
      </c>
      <c r="E19" s="58" t="s">
        <v>63</v>
      </c>
      <c r="F19" s="51">
        <v>250</v>
      </c>
      <c r="G19" s="51">
        <v>9</v>
      </c>
      <c r="H19" s="51">
        <v>3.9</v>
      </c>
      <c r="I19" s="51">
        <v>20.7</v>
      </c>
      <c r="J19" s="51">
        <v>153.9</v>
      </c>
      <c r="K19" s="52">
        <v>119</v>
      </c>
      <c r="L19" s="51">
        <v>11.27</v>
      </c>
    </row>
    <row r="20" spans="1:12" ht="15" x14ac:dyDescent="0.25">
      <c r="A20" s="25"/>
      <c r="B20" s="16"/>
      <c r="C20" s="11"/>
      <c r="D20" s="7" t="s">
        <v>29</v>
      </c>
      <c r="E20" s="58" t="s">
        <v>64</v>
      </c>
      <c r="F20" s="59">
        <v>100</v>
      </c>
      <c r="G20" s="51">
        <v>15.61</v>
      </c>
      <c r="H20" s="51">
        <v>44.46</v>
      </c>
      <c r="I20" s="51">
        <v>4.0999999999999996</v>
      </c>
      <c r="J20" s="51">
        <v>476.92</v>
      </c>
      <c r="K20" s="52">
        <v>251</v>
      </c>
      <c r="L20" s="51">
        <v>51.06</v>
      </c>
    </row>
    <row r="21" spans="1:12" ht="15" x14ac:dyDescent="0.25">
      <c r="A21" s="25"/>
      <c r="B21" s="16"/>
      <c r="C21" s="11"/>
      <c r="D21" s="7" t="s">
        <v>30</v>
      </c>
      <c r="E21" s="58" t="s">
        <v>65</v>
      </c>
      <c r="F21" s="59">
        <v>200</v>
      </c>
      <c r="G21" s="51">
        <v>7.35</v>
      </c>
      <c r="H21" s="51">
        <v>6.02</v>
      </c>
      <c r="I21" s="51">
        <v>35.26</v>
      </c>
      <c r="J21" s="51">
        <v>224.6</v>
      </c>
      <c r="K21" s="52">
        <v>309</v>
      </c>
      <c r="L21" s="51">
        <v>7.73</v>
      </c>
    </row>
    <row r="22" spans="1:12" ht="15" x14ac:dyDescent="0.25">
      <c r="A22" s="25"/>
      <c r="B22" s="16"/>
      <c r="C22" s="11"/>
      <c r="D22" s="7" t="s">
        <v>31</v>
      </c>
      <c r="E22" s="58" t="s">
        <v>66</v>
      </c>
      <c r="F22" s="51">
        <v>200</v>
      </c>
      <c r="G22" s="51">
        <v>7.0000000000000007E-2</v>
      </c>
      <c r="H22" s="51">
        <v>0.02</v>
      </c>
      <c r="I22" s="51">
        <v>15</v>
      </c>
      <c r="J22" s="51">
        <v>60</v>
      </c>
      <c r="K22" s="52">
        <v>376</v>
      </c>
      <c r="L22" s="51">
        <v>1.65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8" t="s">
        <v>70</v>
      </c>
      <c r="F24" s="51">
        <v>40</v>
      </c>
      <c r="G24" s="51">
        <v>4.4800000000000004</v>
      </c>
      <c r="H24" s="51">
        <v>0.88</v>
      </c>
      <c r="I24" s="51">
        <v>39.520000000000003</v>
      </c>
      <c r="J24" s="51">
        <v>183.92</v>
      </c>
      <c r="K24" s="60" t="s">
        <v>45</v>
      </c>
      <c r="L24" s="51">
        <v>1.8</v>
      </c>
    </row>
    <row r="25" spans="1:12" ht="15" x14ac:dyDescent="0.25">
      <c r="A25" s="25"/>
      <c r="B25" s="16"/>
      <c r="C25" s="11"/>
      <c r="D25" s="6" t="s">
        <v>24</v>
      </c>
      <c r="E25" s="50" t="s">
        <v>94</v>
      </c>
      <c r="F25" s="51">
        <v>189</v>
      </c>
      <c r="G25" s="51">
        <v>0.76</v>
      </c>
      <c r="H25" s="51">
        <v>0.76</v>
      </c>
      <c r="I25" s="51">
        <v>19.47</v>
      </c>
      <c r="J25" s="51">
        <v>88.83</v>
      </c>
      <c r="K25" s="52">
        <v>338</v>
      </c>
      <c r="L25" s="51">
        <v>39.520000000000003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1079</v>
      </c>
      <c r="G27" s="21">
        <f t="shared" ref="G27:J27" si="3">SUM(G18:G26)</f>
        <v>38.270000000000003</v>
      </c>
      <c r="H27" s="21">
        <f t="shared" si="3"/>
        <v>62.04</v>
      </c>
      <c r="I27" s="21">
        <f t="shared" si="3"/>
        <v>138.05000000000001</v>
      </c>
      <c r="J27" s="21">
        <f t="shared" si="3"/>
        <v>1259.17</v>
      </c>
      <c r="K27" s="27"/>
      <c r="L27" s="21">
        <f>SUM(L18:L26)</f>
        <v>125.00000000000003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>SUM(L33:L38)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>SUM(L40:L45)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1079</v>
      </c>
      <c r="G47" s="34">
        <f t="shared" ref="G47:J47" si="7">G13+G17+G27+G32+G39+G46</f>
        <v>38.270000000000003</v>
      </c>
      <c r="H47" s="34">
        <f t="shared" si="7"/>
        <v>62.04</v>
      </c>
      <c r="I47" s="34">
        <f t="shared" si="7"/>
        <v>138.05000000000001</v>
      </c>
      <c r="J47" s="34">
        <f t="shared" si="7"/>
        <v>1259.17</v>
      </c>
      <c r="K47" s="35"/>
      <c r="L47" s="34">
        <f>L13+L17+L27+L32+L39+L46</f>
        <v>125.00000000000003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>SUM(L56:L58)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67</v>
      </c>
      <c r="F60" s="51">
        <v>100</v>
      </c>
      <c r="G60" s="51">
        <v>1.33</v>
      </c>
      <c r="H60" s="51">
        <v>6.08</v>
      </c>
      <c r="I60" s="51">
        <v>8.52</v>
      </c>
      <c r="J60" s="51">
        <v>94.12</v>
      </c>
      <c r="K60" s="52">
        <v>45</v>
      </c>
      <c r="L60" s="51">
        <v>9.06</v>
      </c>
    </row>
    <row r="61" spans="1:12" ht="15" x14ac:dyDescent="0.25">
      <c r="A61" s="15"/>
      <c r="B61" s="16"/>
      <c r="C61" s="11"/>
      <c r="D61" s="7" t="s">
        <v>28</v>
      </c>
      <c r="E61" s="58" t="s">
        <v>68</v>
      </c>
      <c r="F61" s="51">
        <v>250</v>
      </c>
      <c r="G61" s="51">
        <v>10.45</v>
      </c>
      <c r="H61" s="51">
        <v>3.05</v>
      </c>
      <c r="I61" s="51">
        <v>17.47</v>
      </c>
      <c r="J61" s="51">
        <v>139.16</v>
      </c>
      <c r="K61" s="52">
        <v>270</v>
      </c>
      <c r="L61" s="51">
        <v>24.8</v>
      </c>
    </row>
    <row r="62" spans="1:12" ht="15" x14ac:dyDescent="0.25">
      <c r="A62" s="15"/>
      <c r="B62" s="16"/>
      <c r="C62" s="11"/>
      <c r="D62" s="7" t="s">
        <v>29</v>
      </c>
      <c r="E62" s="58" t="s">
        <v>52</v>
      </c>
      <c r="F62" s="51">
        <v>100</v>
      </c>
      <c r="G62" s="51">
        <v>6.58</v>
      </c>
      <c r="H62" s="51">
        <v>14.63</v>
      </c>
      <c r="I62" s="51">
        <v>8.6</v>
      </c>
      <c r="J62" s="51">
        <v>194</v>
      </c>
      <c r="K62" s="52">
        <v>268</v>
      </c>
      <c r="L62" s="51">
        <v>50.55</v>
      </c>
    </row>
    <row r="63" spans="1:12" ht="15" x14ac:dyDescent="0.25">
      <c r="A63" s="15"/>
      <c r="B63" s="16"/>
      <c r="C63" s="11"/>
      <c r="D63" s="7" t="s">
        <v>30</v>
      </c>
      <c r="E63" s="58" t="s">
        <v>50</v>
      </c>
      <c r="F63" s="59">
        <v>200</v>
      </c>
      <c r="G63" s="51">
        <v>4.0999999999999996</v>
      </c>
      <c r="H63" s="51">
        <v>3.1</v>
      </c>
      <c r="I63" s="51">
        <v>25.5</v>
      </c>
      <c r="J63" s="51">
        <v>146.30000000000001</v>
      </c>
      <c r="K63" s="52">
        <v>312</v>
      </c>
      <c r="L63" s="51">
        <v>13.34</v>
      </c>
    </row>
    <row r="64" spans="1:12" ht="15" x14ac:dyDescent="0.25">
      <c r="A64" s="15"/>
      <c r="B64" s="16"/>
      <c r="C64" s="11"/>
      <c r="D64" s="7" t="s">
        <v>31</v>
      </c>
      <c r="E64" s="58" t="s">
        <v>69</v>
      </c>
      <c r="F64" s="51">
        <v>200</v>
      </c>
      <c r="G64" s="51">
        <v>0.12</v>
      </c>
      <c r="H64" s="51">
        <v>0.2</v>
      </c>
      <c r="I64" s="51">
        <v>26.55</v>
      </c>
      <c r="J64" s="51">
        <v>106.8</v>
      </c>
      <c r="K64" s="52">
        <v>387</v>
      </c>
      <c r="L64" s="51">
        <v>5.65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8" t="s">
        <v>70</v>
      </c>
      <c r="F66" s="51">
        <v>40</v>
      </c>
      <c r="G66" s="51">
        <v>4.4800000000000004</v>
      </c>
      <c r="H66" s="51">
        <v>0.88</v>
      </c>
      <c r="I66" s="51">
        <v>39.520000000000003</v>
      </c>
      <c r="J66" s="51">
        <v>183.92</v>
      </c>
      <c r="K66" s="60" t="s">
        <v>45</v>
      </c>
      <c r="L66" s="51">
        <v>1.8</v>
      </c>
    </row>
    <row r="67" spans="1:12" ht="15" x14ac:dyDescent="0.25">
      <c r="A67" s="15"/>
      <c r="B67" s="16"/>
      <c r="C67" s="11"/>
      <c r="D67" s="6" t="s">
        <v>57</v>
      </c>
      <c r="E67" s="50" t="s">
        <v>92</v>
      </c>
      <c r="F67" s="51">
        <v>130</v>
      </c>
      <c r="G67" s="51">
        <v>0.52</v>
      </c>
      <c r="H67" s="51">
        <v>0.52</v>
      </c>
      <c r="I67" s="51">
        <v>12.74</v>
      </c>
      <c r="J67" s="51">
        <v>61.11</v>
      </c>
      <c r="K67" s="52">
        <v>338</v>
      </c>
      <c r="L67" s="51">
        <v>19.8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1020</v>
      </c>
      <c r="G69" s="21">
        <f t="shared" ref="G69" si="17">SUM(G60:G68)</f>
        <v>27.580000000000002</v>
      </c>
      <c r="H69" s="21">
        <f t="shared" ref="H69" si="18">SUM(H60:H68)</f>
        <v>28.459999999999997</v>
      </c>
      <c r="I69" s="21">
        <f t="shared" ref="I69" si="19">SUM(I60:I68)</f>
        <v>138.9</v>
      </c>
      <c r="J69" s="21">
        <f t="shared" ref="J69" si="20">SUM(J60:J68)</f>
        <v>925.40999999999985</v>
      </c>
      <c r="K69" s="27"/>
      <c r="L69" s="21">
        <f>SUM(L60:L68)</f>
        <v>125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>SUM(L82:L87)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1020</v>
      </c>
      <c r="G89" s="34">
        <f t="shared" ref="G89" si="33">G55+G59+G69+G74+G81+G88</f>
        <v>27.580000000000002</v>
      </c>
      <c r="H89" s="34">
        <f t="shared" ref="H89" si="34">H55+H59+H69+H74+H81+H88</f>
        <v>28.459999999999997</v>
      </c>
      <c r="I89" s="34">
        <f t="shared" ref="I89" si="35">I55+I59+I69+I74+I81+I88</f>
        <v>138.9</v>
      </c>
      <c r="J89" s="34">
        <f t="shared" ref="J89" si="36">J55+J59+J69+J74+J81+J88</f>
        <v>925.40999999999985</v>
      </c>
      <c r="K89" s="35"/>
      <c r="L89" s="34">
        <f t="shared" ref="L89" si="37">L55+L59+L69+L74+L81+L88</f>
        <v>125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38">SUM(G90:G96)</f>
        <v>0</v>
      </c>
      <c r="H97" s="21">
        <f t="shared" ref="H97" si="39">SUM(H90:H96)</f>
        <v>0</v>
      </c>
      <c r="I97" s="21">
        <f t="shared" ref="I97" si="40">SUM(I90:I96)</f>
        <v>0</v>
      </c>
      <c r="J97" s="21">
        <f t="shared" ref="J97" si="41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2">SUM(G98:G100)</f>
        <v>0</v>
      </c>
      <c r="H101" s="21">
        <f t="shared" ref="H101" si="43">SUM(H98:H100)</f>
        <v>0</v>
      </c>
      <c r="I101" s="21">
        <f t="shared" ref="I101" si="44">SUM(I98:I100)</f>
        <v>0</v>
      </c>
      <c r="J101" s="21">
        <f t="shared" ref="J101" si="45">SUM(J98:J100)</f>
        <v>0</v>
      </c>
      <c r="K101" s="27"/>
      <c r="L101" s="21">
        <f>SUM(L98:L100)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71</v>
      </c>
      <c r="F102" s="51">
        <v>100</v>
      </c>
      <c r="G102" s="51">
        <v>4.9400000000000004</v>
      </c>
      <c r="H102" s="51">
        <v>9.5</v>
      </c>
      <c r="I102" s="51">
        <v>7.94</v>
      </c>
      <c r="J102" s="51">
        <v>137.02000000000001</v>
      </c>
      <c r="K102" s="52">
        <v>50</v>
      </c>
      <c r="L102" s="51">
        <v>22.14</v>
      </c>
    </row>
    <row r="103" spans="1:12" ht="15" x14ac:dyDescent="0.25">
      <c r="A103" s="25"/>
      <c r="B103" s="16"/>
      <c r="C103" s="11"/>
      <c r="D103" s="7" t="s">
        <v>28</v>
      </c>
      <c r="E103" s="58" t="s">
        <v>72</v>
      </c>
      <c r="F103" s="59">
        <v>250</v>
      </c>
      <c r="G103" s="51">
        <v>2.11</v>
      </c>
      <c r="H103" s="51">
        <v>5.94</v>
      </c>
      <c r="I103" s="51">
        <v>9.48</v>
      </c>
      <c r="J103" s="51">
        <v>107.7</v>
      </c>
      <c r="K103" s="52">
        <v>88</v>
      </c>
      <c r="L103" s="51">
        <v>20.04</v>
      </c>
    </row>
    <row r="104" spans="1:12" ht="15" x14ac:dyDescent="0.25">
      <c r="A104" s="25"/>
      <c r="B104" s="16"/>
      <c r="C104" s="11"/>
      <c r="D104" s="7" t="s">
        <v>29</v>
      </c>
      <c r="E104" s="58" t="s">
        <v>73</v>
      </c>
      <c r="F104" s="59">
        <v>100</v>
      </c>
      <c r="G104" s="51">
        <v>20.14</v>
      </c>
      <c r="H104" s="51">
        <v>23.43</v>
      </c>
      <c r="I104" s="51">
        <v>7.0000000000000007E-2</v>
      </c>
      <c r="J104" s="51">
        <v>161</v>
      </c>
      <c r="K104" s="52">
        <v>293</v>
      </c>
      <c r="L104" s="51">
        <v>34.61</v>
      </c>
    </row>
    <row r="105" spans="1:12" ht="15" x14ac:dyDescent="0.25">
      <c r="A105" s="25"/>
      <c r="B105" s="16"/>
      <c r="C105" s="11"/>
      <c r="D105" s="7" t="s">
        <v>30</v>
      </c>
      <c r="E105" s="50" t="s">
        <v>74</v>
      </c>
      <c r="F105" s="51">
        <v>200</v>
      </c>
      <c r="G105" s="51">
        <v>4.8899999999999997</v>
      </c>
      <c r="H105" s="51">
        <v>7.22</v>
      </c>
      <c r="I105" s="51">
        <v>48.89</v>
      </c>
      <c r="J105" s="51">
        <v>280.14</v>
      </c>
      <c r="K105" s="52">
        <v>304</v>
      </c>
      <c r="L105" s="51">
        <v>11.66</v>
      </c>
    </row>
    <row r="106" spans="1:12" ht="15" x14ac:dyDescent="0.25">
      <c r="A106" s="25"/>
      <c r="B106" s="16"/>
      <c r="C106" s="11"/>
      <c r="D106" s="7" t="s">
        <v>31</v>
      </c>
      <c r="E106" s="58" t="s">
        <v>48</v>
      </c>
      <c r="F106" s="51">
        <v>200</v>
      </c>
      <c r="G106" s="51">
        <v>0.13</v>
      </c>
      <c r="H106" s="51">
        <v>0.02</v>
      </c>
      <c r="I106" s="51">
        <v>15.2</v>
      </c>
      <c r="J106" s="51">
        <v>62</v>
      </c>
      <c r="K106" s="52">
        <v>377</v>
      </c>
      <c r="L106" s="51">
        <v>3.35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8" t="s">
        <v>75</v>
      </c>
      <c r="F108" s="51">
        <v>40</v>
      </c>
      <c r="G108" s="51">
        <v>4.4800000000000004</v>
      </c>
      <c r="H108" s="51">
        <v>0.88</v>
      </c>
      <c r="I108" s="51">
        <v>39.520000000000003</v>
      </c>
      <c r="J108" s="51">
        <v>183.92</v>
      </c>
      <c r="K108" s="60" t="s">
        <v>45</v>
      </c>
      <c r="L108" s="51">
        <v>1.8</v>
      </c>
    </row>
    <row r="109" spans="1:12" ht="15" x14ac:dyDescent="0.25">
      <c r="A109" s="25"/>
      <c r="B109" s="16"/>
      <c r="C109" s="11"/>
      <c r="D109" s="6" t="s">
        <v>57</v>
      </c>
      <c r="E109" s="50" t="s">
        <v>93</v>
      </c>
      <c r="F109" s="51">
        <v>160</v>
      </c>
      <c r="G109" s="51">
        <v>1.52</v>
      </c>
      <c r="H109" s="51">
        <v>0.72</v>
      </c>
      <c r="I109" s="51">
        <v>24.64</v>
      </c>
      <c r="J109" s="51">
        <v>114.4</v>
      </c>
      <c r="K109" s="52">
        <v>338</v>
      </c>
      <c r="L109" s="51">
        <v>31.4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1050</v>
      </c>
      <c r="G111" s="21">
        <f t="shared" ref="G111" si="46">SUM(G102:G110)</f>
        <v>38.21</v>
      </c>
      <c r="H111" s="21">
        <f t="shared" ref="H111" si="47">SUM(H102:H110)</f>
        <v>47.710000000000008</v>
      </c>
      <c r="I111" s="21">
        <f t="shared" ref="I111" si="48">SUM(I102:I110)</f>
        <v>145.74</v>
      </c>
      <c r="J111" s="21">
        <f t="shared" ref="J111" si="49">SUM(J102:J110)</f>
        <v>1046.18</v>
      </c>
      <c r="K111" s="27"/>
      <c r="L111" s="21">
        <f>SUM(L102:L110)</f>
        <v>124.99999999999997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0">SUM(G112:G115)</f>
        <v>0</v>
      </c>
      <c r="H116" s="21">
        <f t="shared" ref="H116" si="51">SUM(H112:H115)</f>
        <v>0</v>
      </c>
      <c r="I116" s="21">
        <f t="shared" ref="I116" si="52">SUM(I112:I115)</f>
        <v>0</v>
      </c>
      <c r="J116" s="21">
        <f t="shared" ref="J116" si="53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4">SUM(G117:G122)</f>
        <v>0</v>
      </c>
      <c r="H123" s="21">
        <f t="shared" ref="H123" si="55">SUM(H117:H122)</f>
        <v>0</v>
      </c>
      <c r="I123" s="21">
        <f t="shared" ref="I123" si="56">SUM(I117:I122)</f>
        <v>0</v>
      </c>
      <c r="J123" s="21">
        <f t="shared" ref="J123" si="57">SUM(J117:J122)</f>
        <v>0</v>
      </c>
      <c r="K123" s="27"/>
      <c r="L123" s="21">
        <f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8">SUM(G124:G129)</f>
        <v>0</v>
      </c>
      <c r="H130" s="21">
        <f t="shared" ref="H130" si="59">SUM(H124:H129)</f>
        <v>0</v>
      </c>
      <c r="I130" s="21">
        <f t="shared" ref="I130" si="60">SUM(I124:I129)</f>
        <v>0</v>
      </c>
      <c r="J130" s="21">
        <f t="shared" ref="J130" si="61">SUM(J124:J129)</f>
        <v>0</v>
      </c>
      <c r="K130" s="27"/>
      <c r="L130" s="21">
        <f>SUM(L124:L129)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1050</v>
      </c>
      <c r="G131" s="34">
        <f t="shared" ref="G131" si="62">G97+G101+G111+G116+G123+G130</f>
        <v>38.21</v>
      </c>
      <c r="H131" s="34">
        <f t="shared" ref="H131" si="63">H97+H101+H111+H116+H123+H130</f>
        <v>47.710000000000008</v>
      </c>
      <c r="I131" s="34">
        <f t="shared" ref="I131" si="64">I97+I101+I111+I116+I123+I130</f>
        <v>145.74</v>
      </c>
      <c r="J131" s="34">
        <f t="shared" ref="J131" si="65">J97+J101+J111+J116+J123+J130</f>
        <v>1046.18</v>
      </c>
      <c r="K131" s="35"/>
      <c r="L131" s="34">
        <f t="shared" ref="L131" si="66">L97+L101+L111+L116+L123+L130</f>
        <v>124.99999999999997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67">SUM(G132:G138)</f>
        <v>0</v>
      </c>
      <c r="H139" s="21">
        <f t="shared" ref="H139" si="68">SUM(H132:H138)</f>
        <v>0</v>
      </c>
      <c r="I139" s="21">
        <f t="shared" ref="I139" si="69">SUM(I132:I138)</f>
        <v>0</v>
      </c>
      <c r="J139" s="21">
        <f t="shared" ref="J139" si="70">SUM(J132:J138)</f>
        <v>0</v>
      </c>
      <c r="K139" s="27"/>
      <c r="L139" s="21">
        <f t="shared" ref="L139:L181" si="7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2">SUM(G140:G142)</f>
        <v>0</v>
      </c>
      <c r="H143" s="21">
        <f t="shared" ref="H143" si="73">SUM(H140:H142)</f>
        <v>0</v>
      </c>
      <c r="I143" s="21">
        <f t="shared" ref="I143" si="74">SUM(I140:I142)</f>
        <v>0</v>
      </c>
      <c r="J143" s="21">
        <f t="shared" ref="J143" si="75">SUM(J140:J142)</f>
        <v>0</v>
      </c>
      <c r="K143" s="27"/>
      <c r="L143" s="21">
        <f>SUM(L140:L142)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76</v>
      </c>
      <c r="F144" s="51">
        <v>100</v>
      </c>
      <c r="G144" s="51">
        <v>1.1000000000000001</v>
      </c>
      <c r="H144" s="51">
        <v>6.07</v>
      </c>
      <c r="I144" s="51">
        <v>3.7</v>
      </c>
      <c r="J144" s="51">
        <v>74.099999999999994</v>
      </c>
      <c r="K144" s="52">
        <v>27</v>
      </c>
      <c r="L144" s="51">
        <v>14.74</v>
      </c>
    </row>
    <row r="145" spans="1:12" ht="15" x14ac:dyDescent="0.25">
      <c r="A145" s="25"/>
      <c r="B145" s="16"/>
      <c r="C145" s="11"/>
      <c r="D145" s="7" t="s">
        <v>28</v>
      </c>
      <c r="E145" s="58" t="s">
        <v>77</v>
      </c>
      <c r="F145" s="59">
        <v>250</v>
      </c>
      <c r="G145" s="51">
        <v>2.42</v>
      </c>
      <c r="H145" s="51">
        <v>6.1</v>
      </c>
      <c r="I145" s="51">
        <v>14.37</v>
      </c>
      <c r="J145" s="51">
        <v>128.69999999999999</v>
      </c>
      <c r="K145" s="52">
        <v>96</v>
      </c>
      <c r="L145" s="51">
        <v>25.41</v>
      </c>
    </row>
    <row r="146" spans="1:12" ht="15" x14ac:dyDescent="0.25">
      <c r="A146" s="25"/>
      <c r="B146" s="16"/>
      <c r="C146" s="11"/>
      <c r="D146" s="7" t="s">
        <v>29</v>
      </c>
      <c r="E146" s="58" t="s">
        <v>78</v>
      </c>
      <c r="F146" s="51">
        <v>100</v>
      </c>
      <c r="G146" s="51">
        <v>13.89</v>
      </c>
      <c r="H146" s="51">
        <v>13.45</v>
      </c>
      <c r="I146" s="51">
        <v>4</v>
      </c>
      <c r="J146" s="51">
        <v>192.72</v>
      </c>
      <c r="K146" s="52">
        <v>230</v>
      </c>
      <c r="L146" s="51">
        <v>41.57</v>
      </c>
    </row>
    <row r="147" spans="1:12" ht="15" x14ac:dyDescent="0.25">
      <c r="A147" s="25"/>
      <c r="B147" s="16"/>
      <c r="C147" s="11"/>
      <c r="D147" s="7" t="s">
        <v>30</v>
      </c>
      <c r="E147" s="58" t="s">
        <v>50</v>
      </c>
      <c r="F147" s="51">
        <v>200</v>
      </c>
      <c r="G147" s="51">
        <v>4.0999999999999996</v>
      </c>
      <c r="H147" s="51">
        <v>3.1</v>
      </c>
      <c r="I147" s="51">
        <v>25.5</v>
      </c>
      <c r="J147" s="51">
        <v>146.30000000000001</v>
      </c>
      <c r="K147" s="52">
        <v>312</v>
      </c>
      <c r="L147" s="51">
        <v>25.74</v>
      </c>
    </row>
    <row r="148" spans="1:12" ht="15" x14ac:dyDescent="0.25">
      <c r="A148" s="25"/>
      <c r="B148" s="16"/>
      <c r="C148" s="11"/>
      <c r="D148" s="7" t="s">
        <v>31</v>
      </c>
      <c r="E148" s="58" t="s">
        <v>51</v>
      </c>
      <c r="F148" s="51">
        <v>200</v>
      </c>
      <c r="G148" s="51">
        <v>1.1599999999999999</v>
      </c>
      <c r="H148" s="51">
        <v>0.3</v>
      </c>
      <c r="I148" s="51">
        <v>47.26</v>
      </c>
      <c r="J148" s="51">
        <v>196.38</v>
      </c>
      <c r="K148" s="52">
        <v>349</v>
      </c>
      <c r="L148" s="51">
        <v>9.59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8" t="s">
        <v>79</v>
      </c>
      <c r="F150" s="51">
        <v>40</v>
      </c>
      <c r="G150" s="51">
        <v>4.4800000000000004</v>
      </c>
      <c r="H150" s="51">
        <v>0.88</v>
      </c>
      <c r="I150" s="51">
        <v>39.520000000000003</v>
      </c>
      <c r="J150" s="51">
        <v>183.92</v>
      </c>
      <c r="K150" s="60" t="s">
        <v>45</v>
      </c>
      <c r="L150" s="51">
        <v>1.8</v>
      </c>
    </row>
    <row r="151" spans="1:12" ht="15" x14ac:dyDescent="0.25">
      <c r="A151" s="25"/>
      <c r="B151" s="16"/>
      <c r="C151" s="11"/>
      <c r="D151" s="6" t="s">
        <v>57</v>
      </c>
      <c r="E151" s="50" t="s">
        <v>92</v>
      </c>
      <c r="F151" s="51">
        <v>110</v>
      </c>
      <c r="G151" s="51">
        <v>0.44</v>
      </c>
      <c r="H151" s="51">
        <v>0.44</v>
      </c>
      <c r="I151" s="51">
        <v>10.78</v>
      </c>
      <c r="J151" s="51">
        <v>51.7</v>
      </c>
      <c r="K151" s="52">
        <v>338</v>
      </c>
      <c r="L151" s="51">
        <v>6.15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1000</v>
      </c>
      <c r="G153" s="21">
        <f t="shared" ref="G153" si="76">SUM(G144:G152)</f>
        <v>27.59</v>
      </c>
      <c r="H153" s="21">
        <f t="shared" ref="H153" si="77">SUM(H144:H152)</f>
        <v>30.34</v>
      </c>
      <c r="I153" s="21">
        <f t="shared" ref="I153" si="78">SUM(I144:I152)</f>
        <v>145.13</v>
      </c>
      <c r="J153" s="21">
        <f t="shared" ref="J153" si="79">SUM(J144:J152)</f>
        <v>973.81999999999994</v>
      </c>
      <c r="K153" s="27"/>
      <c r="L153" s="21">
        <f>SUM(L144:L152)</f>
        <v>125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0">SUM(G154:G157)</f>
        <v>0</v>
      </c>
      <c r="H158" s="21">
        <f t="shared" ref="H158" si="81">SUM(H154:H157)</f>
        <v>0</v>
      </c>
      <c r="I158" s="21">
        <f t="shared" ref="I158" si="82">SUM(I154:I157)</f>
        <v>0</v>
      </c>
      <c r="J158" s="21">
        <f t="shared" ref="J158" si="83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4">SUM(G159:G164)</f>
        <v>0</v>
      </c>
      <c r="H165" s="21">
        <f t="shared" ref="H165" si="85">SUM(H159:H164)</f>
        <v>0</v>
      </c>
      <c r="I165" s="21">
        <f t="shared" ref="I165" si="86">SUM(I159:I164)</f>
        <v>0</v>
      </c>
      <c r="J165" s="21">
        <f t="shared" ref="J165" si="87">SUM(J159:J164)</f>
        <v>0</v>
      </c>
      <c r="K165" s="27"/>
      <c r="L165" s="21">
        <f>SUM(L159:L164)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8">SUM(G166:G171)</f>
        <v>0</v>
      </c>
      <c r="H172" s="21">
        <f t="shared" ref="H172" si="89">SUM(H166:H171)</f>
        <v>0</v>
      </c>
      <c r="I172" s="21">
        <f t="shared" ref="I172" si="90">SUM(I166:I171)</f>
        <v>0</v>
      </c>
      <c r="J172" s="21">
        <f t="shared" ref="J172" si="91">SUM(J166:J171)</f>
        <v>0</v>
      </c>
      <c r="K172" s="27"/>
      <c r="L172" s="21">
        <f>SUM(L166:L171)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1000</v>
      </c>
      <c r="G173" s="34">
        <f t="shared" ref="G173" si="92">G139+G143+G153+G158+G165+G172</f>
        <v>27.59</v>
      </c>
      <c r="H173" s="34">
        <f t="shared" ref="H173" si="93">H139+H143+H153+H158+H165+H172</f>
        <v>30.34</v>
      </c>
      <c r="I173" s="34">
        <f t="shared" ref="I173" si="94">I139+I143+I153+I158+I165+I172</f>
        <v>145.13</v>
      </c>
      <c r="J173" s="34">
        <f t="shared" ref="J173" si="95">J139+J143+J153+J158+J165+J172</f>
        <v>973.81999999999994</v>
      </c>
      <c r="K173" s="35"/>
      <c r="L173" s="34">
        <f t="shared" ref="L173" si="96">L139+L143+L153+L158+L165+L172</f>
        <v>125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97">SUM(G174:G180)</f>
        <v>0</v>
      </c>
      <c r="H181" s="21">
        <f t="shared" ref="H181" si="98">SUM(H174:H180)</f>
        <v>0</v>
      </c>
      <c r="I181" s="21">
        <f t="shared" ref="I181" si="99">SUM(I174:I180)</f>
        <v>0</v>
      </c>
      <c r="J181" s="21">
        <f t="shared" ref="J181" si="100">SUM(J174:J180)</f>
        <v>0</v>
      </c>
      <c r="K181" s="27"/>
      <c r="L181" s="21">
        <f t="shared" si="7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1">SUM(G182:G184)</f>
        <v>0</v>
      </c>
      <c r="H185" s="21">
        <f t="shared" ref="H185" si="102">SUM(H182:H184)</f>
        <v>0</v>
      </c>
      <c r="I185" s="21">
        <f t="shared" ref="I185" si="103">SUM(I182:I184)</f>
        <v>0</v>
      </c>
      <c r="J185" s="21">
        <f t="shared" ref="J185" si="104">SUM(J182:J184)</f>
        <v>0</v>
      </c>
      <c r="K185" s="27"/>
      <c r="L185" s="21">
        <f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80</v>
      </c>
      <c r="F186" s="51">
        <v>100</v>
      </c>
      <c r="G186" s="51">
        <v>1.71</v>
      </c>
      <c r="H186" s="51">
        <v>5</v>
      </c>
      <c r="I186" s="51">
        <v>8.4600000000000009</v>
      </c>
      <c r="J186" s="51">
        <v>85.7</v>
      </c>
      <c r="K186" s="52">
        <v>47</v>
      </c>
      <c r="L186" s="51">
        <v>19.5</v>
      </c>
    </row>
    <row r="187" spans="1:12" ht="15" x14ac:dyDescent="0.25">
      <c r="A187" s="25"/>
      <c r="B187" s="16"/>
      <c r="C187" s="11"/>
      <c r="D187" s="7" t="s">
        <v>28</v>
      </c>
      <c r="E187" s="58" t="s">
        <v>53</v>
      </c>
      <c r="F187" s="59">
        <v>250</v>
      </c>
      <c r="G187" s="51">
        <v>2.36</v>
      </c>
      <c r="H187" s="51">
        <v>3.25</v>
      </c>
      <c r="I187" s="51">
        <v>14.53</v>
      </c>
      <c r="J187" s="51">
        <v>102.9</v>
      </c>
      <c r="K187" s="52">
        <v>101</v>
      </c>
      <c r="L187" s="51">
        <v>10.95</v>
      </c>
    </row>
    <row r="188" spans="1:12" ht="15" x14ac:dyDescent="0.25">
      <c r="A188" s="25"/>
      <c r="B188" s="16"/>
      <c r="C188" s="11"/>
      <c r="D188" s="7" t="s">
        <v>29</v>
      </c>
      <c r="E188" s="58" t="s">
        <v>54</v>
      </c>
      <c r="F188" s="59">
        <v>300</v>
      </c>
      <c r="G188" s="51">
        <v>21.08</v>
      </c>
      <c r="H188" s="51">
        <v>50.57</v>
      </c>
      <c r="I188" s="51">
        <v>28.42</v>
      </c>
      <c r="J188" s="51">
        <v>656.57</v>
      </c>
      <c r="K188" s="52">
        <v>259</v>
      </c>
      <c r="L188" s="51">
        <v>72.650000000000006</v>
      </c>
    </row>
    <row r="189" spans="1:12" ht="15" x14ac:dyDescent="0.25">
      <c r="A189" s="25"/>
      <c r="B189" s="16"/>
      <c r="C189" s="11"/>
      <c r="D189" s="7" t="s">
        <v>30</v>
      </c>
      <c r="E189" s="58"/>
      <c r="F189" s="59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8" t="s">
        <v>66</v>
      </c>
      <c r="F190" s="59">
        <v>200</v>
      </c>
      <c r="G190" s="51">
        <v>7.0000000000000007E-2</v>
      </c>
      <c r="H190" s="51">
        <v>0.02</v>
      </c>
      <c r="I190" s="51">
        <v>15</v>
      </c>
      <c r="J190" s="51">
        <v>60</v>
      </c>
      <c r="K190" s="52">
        <v>376</v>
      </c>
      <c r="L190" s="51">
        <v>2.37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8" t="s">
        <v>75</v>
      </c>
      <c r="F192" s="51">
        <v>40</v>
      </c>
      <c r="G192" s="51">
        <v>4.4800000000000004</v>
      </c>
      <c r="H192" s="51">
        <v>0.88</v>
      </c>
      <c r="I192" s="51">
        <v>39.520000000000003</v>
      </c>
      <c r="J192" s="51">
        <v>183.92</v>
      </c>
      <c r="K192" s="60" t="s">
        <v>45</v>
      </c>
      <c r="L192" s="51">
        <v>1.8</v>
      </c>
    </row>
    <row r="193" spans="1:12" ht="15" x14ac:dyDescent="0.25">
      <c r="A193" s="25"/>
      <c r="B193" s="16"/>
      <c r="C193" s="11"/>
      <c r="D193" s="6" t="s">
        <v>57</v>
      </c>
      <c r="E193" s="50" t="s">
        <v>94</v>
      </c>
      <c r="F193" s="51">
        <v>120</v>
      </c>
      <c r="G193" s="51">
        <v>0.48</v>
      </c>
      <c r="H193" s="51">
        <v>0.36</v>
      </c>
      <c r="I193" s="51">
        <v>12.36</v>
      </c>
      <c r="J193" s="51">
        <v>56.4</v>
      </c>
      <c r="K193" s="52">
        <v>338</v>
      </c>
      <c r="L193" s="51">
        <v>17.73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1010</v>
      </c>
      <c r="G195" s="21">
        <f t="shared" ref="G195" si="105">SUM(G186:G194)</f>
        <v>30.18</v>
      </c>
      <c r="H195" s="21">
        <f t="shared" ref="H195" si="106">SUM(H186:H194)</f>
        <v>60.080000000000005</v>
      </c>
      <c r="I195" s="21">
        <f t="shared" ref="I195" si="107">SUM(I186:I194)</f>
        <v>118.29</v>
      </c>
      <c r="J195" s="21">
        <f t="shared" ref="J195" si="108">SUM(J186:J194)</f>
        <v>1145.4900000000002</v>
      </c>
      <c r="K195" s="27"/>
      <c r="L195" s="21">
        <f>SUM(L186:L194)</f>
        <v>125.00000000000001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9">SUM(G196:G199)</f>
        <v>0</v>
      </c>
      <c r="H200" s="21">
        <f t="shared" ref="H200" si="110">SUM(H196:H199)</f>
        <v>0</v>
      </c>
      <c r="I200" s="21">
        <f t="shared" ref="I200" si="111">SUM(I196:I199)</f>
        <v>0</v>
      </c>
      <c r="J200" s="21">
        <f t="shared" ref="J200" si="112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3">SUM(G201:G206)</f>
        <v>0</v>
      </c>
      <c r="H207" s="21">
        <f t="shared" ref="H207" si="114">SUM(H201:H206)</f>
        <v>0</v>
      </c>
      <c r="I207" s="21">
        <f t="shared" ref="I207" si="115">SUM(I201:I206)</f>
        <v>0</v>
      </c>
      <c r="J207" s="21">
        <f t="shared" ref="J207" si="116">SUM(J201:J206)</f>
        <v>0</v>
      </c>
      <c r="K207" s="27"/>
      <c r="L207" s="21">
        <f>SUM(L201:L206)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7">SUM(G208:G213)</f>
        <v>0</v>
      </c>
      <c r="H214" s="21">
        <f t="shared" ref="H214" si="118">SUM(H208:H213)</f>
        <v>0</v>
      </c>
      <c r="I214" s="21">
        <f t="shared" ref="I214" si="119">SUM(I208:I213)</f>
        <v>0</v>
      </c>
      <c r="J214" s="21">
        <f t="shared" ref="J214" si="120">SUM(J208:J213)</f>
        <v>0</v>
      </c>
      <c r="K214" s="27"/>
      <c r="L214" s="21">
        <f>SUM(L208:L213)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1010</v>
      </c>
      <c r="G215" s="34">
        <f t="shared" ref="G215" si="121">G181+G185+G195+G200+G207+G214</f>
        <v>30.18</v>
      </c>
      <c r="H215" s="34">
        <f t="shared" ref="H215" si="122">H181+H185+H195+H200+H207+H214</f>
        <v>60.080000000000005</v>
      </c>
      <c r="I215" s="34">
        <f t="shared" ref="I215" si="123">I181+I185+I195+I200+I207+I214</f>
        <v>118.29</v>
      </c>
      <c r="J215" s="34">
        <f t="shared" ref="J215" si="124">J181+J185+J195+J200+J207+J214</f>
        <v>1145.4900000000002</v>
      </c>
      <c r="K215" s="35"/>
      <c r="L215" s="34">
        <f t="shared" ref="L215" si="125">L181+L185+L195+L200+L207+L214</f>
        <v>125.00000000000001</v>
      </c>
    </row>
    <row r="216" spans="1:12" ht="15" x14ac:dyDescent="0.25">
      <c r="A216" s="22">
        <v>2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26">SUM(G216:G222)</f>
        <v>0</v>
      </c>
      <c r="H223" s="21">
        <f t="shared" ref="H223" si="127">SUM(H216:H222)</f>
        <v>0</v>
      </c>
      <c r="I223" s="21">
        <f t="shared" ref="I223" si="128">SUM(I216:I222)</f>
        <v>0</v>
      </c>
      <c r="J223" s="21">
        <f t="shared" ref="J223" si="129">SUM(J216:J222)</f>
        <v>0</v>
      </c>
      <c r="K223" s="27"/>
      <c r="L223" s="21">
        <f t="shared" ref="L223:L265" si="130">SUM(L216:L222)</f>
        <v>0</v>
      </c>
    </row>
    <row r="224" spans="1:12" ht="15" x14ac:dyDescent="0.25">
      <c r="A224" s="28">
        <f>A216</f>
        <v>2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1">SUM(G224:G226)</f>
        <v>0</v>
      </c>
      <c r="H227" s="21">
        <f t="shared" ref="H227" si="132">SUM(H224:H226)</f>
        <v>0</v>
      </c>
      <c r="I227" s="21">
        <f t="shared" ref="I227" si="133">SUM(I224:I226)</f>
        <v>0</v>
      </c>
      <c r="J227" s="21">
        <f t="shared" ref="J227" si="134">SUM(J224:J226)</f>
        <v>0</v>
      </c>
      <c r="K227" s="27"/>
      <c r="L227" s="21">
        <f>SUM(L224:L226)</f>
        <v>0</v>
      </c>
    </row>
    <row r="228" spans="1:12" ht="15" x14ac:dyDescent="0.25">
      <c r="A228" s="28">
        <f>A216</f>
        <v>2</v>
      </c>
      <c r="B228" s="14">
        <f>B216</f>
        <v>6</v>
      </c>
      <c r="C228" s="10" t="s">
        <v>26</v>
      </c>
      <c r="D228" s="7" t="s">
        <v>27</v>
      </c>
      <c r="E228" s="58" t="s">
        <v>46</v>
      </c>
      <c r="F228" s="51">
        <v>100</v>
      </c>
      <c r="G228" s="51">
        <v>1.62</v>
      </c>
      <c r="H228" s="51">
        <v>6.2</v>
      </c>
      <c r="I228" s="51">
        <v>8.9</v>
      </c>
      <c r="J228" s="51">
        <v>97.88</v>
      </c>
      <c r="K228" s="52">
        <v>67</v>
      </c>
      <c r="L228" s="51">
        <v>16.97</v>
      </c>
    </row>
    <row r="229" spans="1:12" ht="15" x14ac:dyDescent="0.25">
      <c r="A229" s="25"/>
      <c r="B229" s="16"/>
      <c r="C229" s="11"/>
      <c r="D229" s="7" t="s">
        <v>28</v>
      </c>
      <c r="E229" s="58" t="s">
        <v>81</v>
      </c>
      <c r="F229" s="59">
        <v>250</v>
      </c>
      <c r="G229" s="51">
        <v>7.3</v>
      </c>
      <c r="H229" s="51">
        <v>6.3</v>
      </c>
      <c r="I229" s="51">
        <v>49.3</v>
      </c>
      <c r="J229" s="51">
        <v>283.10000000000002</v>
      </c>
      <c r="K229" s="52">
        <v>111</v>
      </c>
      <c r="L229" s="51">
        <v>10.54</v>
      </c>
    </row>
    <row r="230" spans="1:12" ht="15" x14ac:dyDescent="0.25">
      <c r="A230" s="25"/>
      <c r="B230" s="16"/>
      <c r="C230" s="11"/>
      <c r="D230" s="7" t="s">
        <v>29</v>
      </c>
      <c r="E230" s="58" t="s">
        <v>55</v>
      </c>
      <c r="F230" s="51">
        <v>100</v>
      </c>
      <c r="G230" s="51">
        <v>10.7</v>
      </c>
      <c r="H230" s="51">
        <v>3.5</v>
      </c>
      <c r="I230" s="51">
        <v>7.5</v>
      </c>
      <c r="J230" s="51">
        <v>104.3</v>
      </c>
      <c r="K230" s="52">
        <v>234</v>
      </c>
      <c r="L230" s="51">
        <v>41.85</v>
      </c>
    </row>
    <row r="231" spans="1:12" ht="15" x14ac:dyDescent="0.25">
      <c r="A231" s="25"/>
      <c r="B231" s="16"/>
      <c r="C231" s="11"/>
      <c r="D231" s="7" t="s">
        <v>30</v>
      </c>
      <c r="E231" s="58" t="s">
        <v>82</v>
      </c>
      <c r="F231" s="51">
        <v>200</v>
      </c>
      <c r="G231" s="51">
        <v>7.35</v>
      </c>
      <c r="H231" s="51">
        <v>6.02</v>
      </c>
      <c r="I231" s="51">
        <v>35.26</v>
      </c>
      <c r="J231" s="51">
        <v>224.6</v>
      </c>
      <c r="K231" s="52">
        <v>309</v>
      </c>
      <c r="L231" s="51">
        <v>7.73</v>
      </c>
    </row>
    <row r="232" spans="1:12" ht="15" x14ac:dyDescent="0.25">
      <c r="A232" s="25"/>
      <c r="B232" s="16"/>
      <c r="C232" s="11"/>
      <c r="D232" s="7" t="s">
        <v>31</v>
      </c>
      <c r="E232" s="58" t="s">
        <v>56</v>
      </c>
      <c r="F232" s="59">
        <v>200</v>
      </c>
      <c r="G232" s="51">
        <v>0.16</v>
      </c>
      <c r="H232" s="51">
        <v>0.16</v>
      </c>
      <c r="I232" s="51">
        <v>23.88</v>
      </c>
      <c r="J232" s="51">
        <v>97.6</v>
      </c>
      <c r="K232" s="52">
        <v>342</v>
      </c>
      <c r="L232" s="51">
        <v>8.8800000000000008</v>
      </c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8" t="s">
        <v>70</v>
      </c>
      <c r="F234" s="51">
        <v>40</v>
      </c>
      <c r="G234" s="51">
        <v>4.4800000000000004</v>
      </c>
      <c r="H234" s="51">
        <v>0.88</v>
      </c>
      <c r="I234" s="51">
        <v>39.520000000000003</v>
      </c>
      <c r="J234" s="51">
        <v>183.92</v>
      </c>
      <c r="K234" s="60" t="s">
        <v>45</v>
      </c>
      <c r="L234" s="51">
        <v>1.8</v>
      </c>
    </row>
    <row r="235" spans="1:12" ht="15" x14ac:dyDescent="0.25">
      <c r="A235" s="25"/>
      <c r="B235" s="16"/>
      <c r="C235" s="11"/>
      <c r="D235" s="6" t="s">
        <v>57</v>
      </c>
      <c r="E235" s="50" t="s">
        <v>95</v>
      </c>
      <c r="F235" s="51">
        <v>180</v>
      </c>
      <c r="G235" s="51">
        <v>2.7</v>
      </c>
      <c r="H235" s="51">
        <v>0.9</v>
      </c>
      <c r="I235" s="51">
        <v>37.799999999999997</v>
      </c>
      <c r="J235" s="51">
        <v>172.8</v>
      </c>
      <c r="K235" s="52">
        <v>338</v>
      </c>
      <c r="L235" s="51">
        <v>37.229999999999997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1070</v>
      </c>
      <c r="G237" s="21">
        <f t="shared" ref="G237" si="135">SUM(G228:G236)</f>
        <v>34.31</v>
      </c>
      <c r="H237" s="21">
        <f t="shared" ref="H237" si="136">SUM(H228:H236)</f>
        <v>23.959999999999997</v>
      </c>
      <c r="I237" s="21">
        <f t="shared" ref="I237" si="137">SUM(I228:I236)</f>
        <v>202.15999999999997</v>
      </c>
      <c r="J237" s="21">
        <f t="shared" ref="J237" si="138">SUM(J228:J236)</f>
        <v>1164.2</v>
      </c>
      <c r="K237" s="27"/>
      <c r="L237" s="21">
        <f>SUM(L228:L236)</f>
        <v>125</v>
      </c>
    </row>
    <row r="238" spans="1:12" ht="15" x14ac:dyDescent="0.25">
      <c r="A238" s="28">
        <f>A216</f>
        <v>2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9">SUM(G238:G241)</f>
        <v>0</v>
      </c>
      <c r="H242" s="21">
        <f t="shared" ref="H242" si="140">SUM(H238:H241)</f>
        <v>0</v>
      </c>
      <c r="I242" s="21">
        <f t="shared" ref="I242" si="141">SUM(I238:I241)</f>
        <v>0</v>
      </c>
      <c r="J242" s="21">
        <f t="shared" ref="J242" si="142">SUM(J238:J241)</f>
        <v>0</v>
      </c>
      <c r="K242" s="27"/>
      <c r="L242" s="21">
        <f>SUM(L238:L241)</f>
        <v>0</v>
      </c>
    </row>
    <row r="243" spans="1:12" ht="15" x14ac:dyDescent="0.25">
      <c r="A243" s="28">
        <f>A216</f>
        <v>2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3">SUM(G243:G248)</f>
        <v>0</v>
      </c>
      <c r="H249" s="21">
        <f t="shared" ref="H249" si="144">SUM(H243:H248)</f>
        <v>0</v>
      </c>
      <c r="I249" s="21">
        <f t="shared" ref="I249" si="145">SUM(I243:I248)</f>
        <v>0</v>
      </c>
      <c r="J249" s="21">
        <f t="shared" ref="J249" si="146">SUM(J243:J248)</f>
        <v>0</v>
      </c>
      <c r="K249" s="27"/>
      <c r="L249" s="21">
        <f>SUM(L243:L248)</f>
        <v>0</v>
      </c>
    </row>
    <row r="250" spans="1:12" ht="15" x14ac:dyDescent="0.25">
      <c r="A250" s="28">
        <f>A216</f>
        <v>2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7">SUM(G250:G255)</f>
        <v>0</v>
      </c>
      <c r="H256" s="21">
        <f t="shared" ref="H256" si="148">SUM(H250:H255)</f>
        <v>0</v>
      </c>
      <c r="I256" s="21">
        <f t="shared" ref="I256" si="149">SUM(I250:I255)</f>
        <v>0</v>
      </c>
      <c r="J256" s="21">
        <f t="shared" ref="J256" si="150">SUM(J250:J255)</f>
        <v>0</v>
      </c>
      <c r="K256" s="27"/>
      <c r="L256" s="21">
        <f>SUM(L250:L255)</f>
        <v>0</v>
      </c>
    </row>
    <row r="257" spans="1:12" ht="15.75" customHeight="1" x14ac:dyDescent="0.2">
      <c r="A257" s="31">
        <f>A216</f>
        <v>2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1070</v>
      </c>
      <c r="G257" s="34">
        <f t="shared" ref="G257" si="151">G223+G227+G237+G242+G249+G256</f>
        <v>34.31</v>
      </c>
      <c r="H257" s="34">
        <f t="shared" ref="H257" si="152">H223+H227+H237+H242+H249+H256</f>
        <v>23.959999999999997</v>
      </c>
      <c r="I257" s="34">
        <f t="shared" ref="I257" si="153">I223+I227+I237+I242+I249+I256</f>
        <v>202.15999999999997</v>
      </c>
      <c r="J257" s="34">
        <f t="shared" ref="J257" si="154">J223+J227+J237+J242+J249+J256</f>
        <v>1164.2</v>
      </c>
      <c r="K257" s="35"/>
      <c r="L257" s="34">
        <f t="shared" ref="L257" si="155">L223+L227+L237+L242+L249+L256</f>
        <v>125</v>
      </c>
    </row>
    <row r="258" spans="1:12" ht="15" x14ac:dyDescent="0.25">
      <c r="A258" s="22">
        <v>2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56">SUM(G258:G264)</f>
        <v>0</v>
      </c>
      <c r="H265" s="21">
        <f t="shared" ref="H265" si="157">SUM(H258:H264)</f>
        <v>0</v>
      </c>
      <c r="I265" s="21">
        <f t="shared" ref="I265" si="158">SUM(I258:I264)</f>
        <v>0</v>
      </c>
      <c r="J265" s="21">
        <f t="shared" ref="J265" si="159">SUM(J258:J264)</f>
        <v>0</v>
      </c>
      <c r="K265" s="27"/>
      <c r="L265" s="21">
        <f t="shared" si="130"/>
        <v>0</v>
      </c>
    </row>
    <row r="266" spans="1:12" ht="15" x14ac:dyDescent="0.25">
      <c r="A266" s="28">
        <f>A258</f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0">SUM(G266:G268)</f>
        <v>0</v>
      </c>
      <c r="H269" s="21">
        <f t="shared" ref="H269" si="161">SUM(H266:H268)</f>
        <v>0</v>
      </c>
      <c r="I269" s="21">
        <f t="shared" ref="I269" si="162">SUM(I266:I268)</f>
        <v>0</v>
      </c>
      <c r="J269" s="21">
        <f t="shared" ref="J269" si="163">SUM(J266:J268)</f>
        <v>0</v>
      </c>
      <c r="K269" s="27"/>
      <c r="L269" s="21">
        <f>SUM(L266:L268)</f>
        <v>0</v>
      </c>
    </row>
    <row r="270" spans="1:12" ht="15" x14ac:dyDescent="0.25">
      <c r="A270" s="28">
        <f>A258</f>
        <v>2</v>
      </c>
      <c r="B270" s="14">
        <f>B258</f>
        <v>7</v>
      </c>
      <c r="C270" s="10" t="s">
        <v>26</v>
      </c>
      <c r="D270" s="7" t="s">
        <v>27</v>
      </c>
      <c r="E270" s="58" t="s">
        <v>83</v>
      </c>
      <c r="F270" s="51">
        <v>100</v>
      </c>
      <c r="G270" s="51">
        <v>0.96</v>
      </c>
      <c r="H270" s="59">
        <v>6.07</v>
      </c>
      <c r="I270" s="51">
        <v>3.64</v>
      </c>
      <c r="J270" s="51">
        <v>70.7</v>
      </c>
      <c r="K270" s="52">
        <v>24</v>
      </c>
      <c r="L270" s="51">
        <v>8.73</v>
      </c>
    </row>
    <row r="271" spans="1:12" ht="15" x14ac:dyDescent="0.25">
      <c r="A271" s="25"/>
      <c r="B271" s="16"/>
      <c r="C271" s="11"/>
      <c r="D271" s="7" t="s">
        <v>28</v>
      </c>
      <c r="E271" s="58" t="s">
        <v>84</v>
      </c>
      <c r="F271" s="51">
        <v>250</v>
      </c>
      <c r="G271" s="51">
        <v>1.83</v>
      </c>
      <c r="H271" s="51">
        <v>4.9000000000000004</v>
      </c>
      <c r="I271" s="51">
        <v>11.75</v>
      </c>
      <c r="J271" s="51">
        <v>98.4</v>
      </c>
      <c r="K271" s="52">
        <v>82</v>
      </c>
      <c r="L271" s="51">
        <v>7.56</v>
      </c>
    </row>
    <row r="272" spans="1:12" ht="15" x14ac:dyDescent="0.25">
      <c r="A272" s="25"/>
      <c r="B272" s="16"/>
      <c r="C272" s="11"/>
      <c r="D272" s="7" t="s">
        <v>29</v>
      </c>
      <c r="E272" s="50" t="s">
        <v>64</v>
      </c>
      <c r="F272" s="51">
        <v>100</v>
      </c>
      <c r="G272" s="51">
        <v>15.61</v>
      </c>
      <c r="H272" s="51">
        <v>44.46</v>
      </c>
      <c r="I272" s="51">
        <v>4.0999999999999996</v>
      </c>
      <c r="J272" s="51">
        <v>476.92</v>
      </c>
      <c r="K272" s="52">
        <v>251</v>
      </c>
      <c r="L272" s="51">
        <v>49.95</v>
      </c>
    </row>
    <row r="273" spans="1:12" ht="15" x14ac:dyDescent="0.25">
      <c r="A273" s="25"/>
      <c r="B273" s="16"/>
      <c r="C273" s="11"/>
      <c r="D273" s="7" t="s">
        <v>30</v>
      </c>
      <c r="E273" s="50" t="s">
        <v>47</v>
      </c>
      <c r="F273" s="51">
        <v>200</v>
      </c>
      <c r="G273" s="51">
        <v>11.46</v>
      </c>
      <c r="H273" s="51">
        <v>8.1199999999999992</v>
      </c>
      <c r="I273" s="51">
        <v>51.52</v>
      </c>
      <c r="J273" s="51">
        <v>325</v>
      </c>
      <c r="K273" s="52">
        <v>302</v>
      </c>
      <c r="L273" s="51">
        <v>7.73</v>
      </c>
    </row>
    <row r="274" spans="1:12" ht="15" x14ac:dyDescent="0.25">
      <c r="A274" s="25"/>
      <c r="B274" s="16"/>
      <c r="C274" s="11"/>
      <c r="D274" s="7" t="s">
        <v>31</v>
      </c>
      <c r="E274" s="50" t="s">
        <v>85</v>
      </c>
      <c r="F274" s="51">
        <v>200</v>
      </c>
      <c r="G274" s="51">
        <v>1</v>
      </c>
      <c r="H274" s="51">
        <v>0</v>
      </c>
      <c r="I274" s="51">
        <v>20.2</v>
      </c>
      <c r="J274" s="51">
        <v>84.8</v>
      </c>
      <c r="K274" s="52">
        <v>389</v>
      </c>
      <c r="L274" s="51">
        <v>12</v>
      </c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70</v>
      </c>
      <c r="F276" s="51">
        <v>40</v>
      </c>
      <c r="G276" s="51">
        <v>4.4800000000000004</v>
      </c>
      <c r="H276" s="51">
        <v>0.88</v>
      </c>
      <c r="I276" s="51">
        <v>39.520000000000003</v>
      </c>
      <c r="J276" s="51">
        <v>183.92</v>
      </c>
      <c r="K276" s="60" t="s">
        <v>45</v>
      </c>
      <c r="L276" s="51">
        <v>1.8</v>
      </c>
    </row>
    <row r="277" spans="1:12" ht="15" x14ac:dyDescent="0.25">
      <c r="A277" s="25"/>
      <c r="B277" s="16"/>
      <c r="C277" s="11"/>
      <c r="D277" s="6" t="s">
        <v>57</v>
      </c>
      <c r="E277" s="50" t="s">
        <v>93</v>
      </c>
      <c r="F277" s="51">
        <v>205</v>
      </c>
      <c r="G277" s="51">
        <v>1.95</v>
      </c>
      <c r="H277" s="51">
        <v>0.92</v>
      </c>
      <c r="I277" s="51">
        <v>31.57</v>
      </c>
      <c r="J277" s="51">
        <v>146.58000000000001</v>
      </c>
      <c r="K277" s="52">
        <v>338</v>
      </c>
      <c r="L277" s="51">
        <v>37.229999999999997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1095</v>
      </c>
      <c r="G279" s="21">
        <f t="shared" ref="G279" si="164">SUM(G270:G278)</f>
        <v>37.290000000000006</v>
      </c>
      <c r="H279" s="21">
        <f t="shared" ref="H279" si="165">SUM(H270:H278)</f>
        <v>65.349999999999994</v>
      </c>
      <c r="I279" s="21">
        <f t="shared" ref="I279" si="166">SUM(I270:I278)</f>
        <v>162.30000000000001</v>
      </c>
      <c r="J279" s="21">
        <f t="shared" ref="J279" si="167">SUM(J270:J278)</f>
        <v>1386.32</v>
      </c>
      <c r="K279" s="27"/>
      <c r="L279" s="21">
        <f>SUM(L270:L278)</f>
        <v>125</v>
      </c>
    </row>
    <row r="280" spans="1:12" ht="15" x14ac:dyDescent="0.25">
      <c r="A280" s="28">
        <f>A258</f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68">SUM(G280:G283)</f>
        <v>0</v>
      </c>
      <c r="H284" s="21">
        <f t="shared" ref="H284" si="169">SUM(H280:H283)</f>
        <v>0</v>
      </c>
      <c r="I284" s="21">
        <f t="shared" ref="I284" si="170">SUM(I280:I283)</f>
        <v>0</v>
      </c>
      <c r="J284" s="21">
        <f t="shared" ref="J284" si="171">SUM(J280:J283)</f>
        <v>0</v>
      </c>
      <c r="K284" s="27"/>
      <c r="L284" s="21">
        <f>SUM(L280:L283)</f>
        <v>0</v>
      </c>
    </row>
    <row r="285" spans="1:12" ht="15" x14ac:dyDescent="0.25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72">SUM(G285:G290)</f>
        <v>0</v>
      </c>
      <c r="H291" s="21">
        <f t="shared" ref="H291" si="173">SUM(H285:H290)</f>
        <v>0</v>
      </c>
      <c r="I291" s="21">
        <f t="shared" ref="I291" si="174">SUM(I285:I290)</f>
        <v>0</v>
      </c>
      <c r="J291" s="21">
        <f t="shared" ref="J291" si="175">SUM(J285:J290)</f>
        <v>0</v>
      </c>
      <c r="K291" s="27"/>
      <c r="L291" s="21">
        <f>SUM(L285:L290)</f>
        <v>0</v>
      </c>
    </row>
    <row r="292" spans="1:12" ht="15" x14ac:dyDescent="0.25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76">SUM(G292:G297)</f>
        <v>0</v>
      </c>
      <c r="H298" s="21">
        <f t="shared" ref="H298" si="177">SUM(H292:H297)</f>
        <v>0</v>
      </c>
      <c r="I298" s="21">
        <f t="shared" ref="I298" si="178">SUM(I292:I297)</f>
        <v>0</v>
      </c>
      <c r="J298" s="21">
        <f t="shared" ref="J298" si="179">SUM(J292:J297)</f>
        <v>0</v>
      </c>
      <c r="K298" s="27"/>
      <c r="L298" s="21">
        <f>SUM(L292:L297)</f>
        <v>0</v>
      </c>
    </row>
    <row r="299" spans="1:12" ht="15.75" customHeight="1" x14ac:dyDescent="0.2">
      <c r="A299" s="31">
        <f>A258</f>
        <v>2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1095</v>
      </c>
      <c r="G299" s="34">
        <f t="shared" ref="G299" si="180">G265+G269+G279+G284+G291+G298</f>
        <v>37.290000000000006</v>
      </c>
      <c r="H299" s="34">
        <f t="shared" ref="H299" si="181">H265+H269+H279+H284+H291+H298</f>
        <v>65.349999999999994</v>
      </c>
      <c r="I299" s="34">
        <f t="shared" ref="I299" si="182">I265+I269+I279+I284+I291+I298</f>
        <v>162.30000000000001</v>
      </c>
      <c r="J299" s="34">
        <f t="shared" ref="J299" si="183">J265+J269+J279+J284+J291+J298</f>
        <v>1386.32</v>
      </c>
      <c r="K299" s="35"/>
      <c r="L299" s="34">
        <f t="shared" ref="L299" si="184">L265+L269+L279+L284+L291+L298</f>
        <v>125</v>
      </c>
    </row>
    <row r="300" spans="1:12" ht="15" x14ac:dyDescent="0.25">
      <c r="A300" s="22">
        <v>2</v>
      </c>
      <c r="B300" s="23">
        <v>8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185">SUM(G300:G306)</f>
        <v>0</v>
      </c>
      <c r="H307" s="21">
        <f t="shared" ref="H307" si="186">SUM(H300:H306)</f>
        <v>0</v>
      </c>
      <c r="I307" s="21">
        <f t="shared" ref="I307" si="187">SUM(I300:I306)</f>
        <v>0</v>
      </c>
      <c r="J307" s="21">
        <f t="shared" ref="J307" si="188">SUM(J300:J306)</f>
        <v>0</v>
      </c>
      <c r="K307" s="27"/>
      <c r="L307" s="21">
        <f t="shared" ref="L307:L349" si="189">SUM(L300:L306)</f>
        <v>0</v>
      </c>
    </row>
    <row r="308" spans="1:12" ht="15" x14ac:dyDescent="0.25">
      <c r="A308" s="28">
        <f>A300</f>
        <v>2</v>
      </c>
      <c r="B308" s="14"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90">SUM(G308:G310)</f>
        <v>0</v>
      </c>
      <c r="H311" s="21">
        <f t="shared" ref="H311" si="191">SUM(H308:H310)</f>
        <v>0</v>
      </c>
      <c r="I311" s="21">
        <f t="shared" ref="I311" si="192">SUM(I308:I310)</f>
        <v>0</v>
      </c>
      <c r="J311" s="21">
        <f t="shared" ref="J311" si="193">SUM(J308:J310)</f>
        <v>0</v>
      </c>
      <c r="K311" s="27"/>
      <c r="L311" s="21">
        <f>SUM(L308:L310)</f>
        <v>0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 t="s">
        <v>86</v>
      </c>
      <c r="F312" s="51">
        <v>100</v>
      </c>
      <c r="G312" s="51">
        <v>2.6</v>
      </c>
      <c r="H312" s="51">
        <v>5</v>
      </c>
      <c r="I312" s="51">
        <v>3.1</v>
      </c>
      <c r="J312" s="51">
        <v>67.8</v>
      </c>
      <c r="K312" s="52">
        <v>43</v>
      </c>
      <c r="L312" s="51">
        <v>14.74</v>
      </c>
    </row>
    <row r="313" spans="1:12" ht="15" x14ac:dyDescent="0.25">
      <c r="A313" s="25"/>
      <c r="B313" s="16"/>
      <c r="C313" s="11"/>
      <c r="D313" s="7" t="s">
        <v>28</v>
      </c>
      <c r="E313" s="50" t="s">
        <v>49</v>
      </c>
      <c r="F313" s="51">
        <v>250</v>
      </c>
      <c r="G313" s="51">
        <v>2.98</v>
      </c>
      <c r="H313" s="51">
        <v>2.83</v>
      </c>
      <c r="I313" s="51">
        <v>15.7</v>
      </c>
      <c r="J313" s="51">
        <v>100.13</v>
      </c>
      <c r="K313" s="52">
        <v>111</v>
      </c>
      <c r="L313" s="51">
        <v>11.14</v>
      </c>
    </row>
    <row r="314" spans="1:12" ht="15" x14ac:dyDescent="0.25">
      <c r="A314" s="25"/>
      <c r="B314" s="16"/>
      <c r="C314" s="11"/>
      <c r="D314" s="7" t="s">
        <v>29</v>
      </c>
      <c r="E314" s="50" t="s">
        <v>78</v>
      </c>
      <c r="F314" s="51">
        <v>100</v>
      </c>
      <c r="G314" s="51">
        <v>13.89</v>
      </c>
      <c r="H314" s="51">
        <v>13.45</v>
      </c>
      <c r="I314" s="51">
        <v>4</v>
      </c>
      <c r="J314" s="51">
        <v>192.72</v>
      </c>
      <c r="K314" s="52">
        <v>230</v>
      </c>
      <c r="L314" s="51">
        <v>41.57</v>
      </c>
    </row>
    <row r="315" spans="1:12" ht="15" x14ac:dyDescent="0.25">
      <c r="A315" s="25"/>
      <c r="B315" s="16"/>
      <c r="C315" s="11"/>
      <c r="D315" s="7" t="s">
        <v>30</v>
      </c>
      <c r="E315" s="50" t="s">
        <v>74</v>
      </c>
      <c r="F315" s="51">
        <v>200</v>
      </c>
      <c r="G315" s="51">
        <v>4.8899999999999997</v>
      </c>
      <c r="H315" s="51">
        <v>7.22</v>
      </c>
      <c r="I315" s="51">
        <v>48.89</v>
      </c>
      <c r="J315" s="51">
        <v>280.14</v>
      </c>
      <c r="K315" s="52">
        <v>304</v>
      </c>
      <c r="L315" s="51">
        <v>10.51</v>
      </c>
    </row>
    <row r="316" spans="1:12" ht="15" x14ac:dyDescent="0.25">
      <c r="A316" s="25"/>
      <c r="B316" s="16"/>
      <c r="C316" s="11"/>
      <c r="D316" s="7" t="s">
        <v>31</v>
      </c>
      <c r="E316" s="50" t="s">
        <v>48</v>
      </c>
      <c r="F316" s="51">
        <v>200</v>
      </c>
      <c r="G316" s="51">
        <v>0.4</v>
      </c>
      <c r="H316" s="51">
        <v>0.27</v>
      </c>
      <c r="I316" s="51">
        <v>17.2</v>
      </c>
      <c r="J316" s="51">
        <v>72.8</v>
      </c>
      <c r="K316" s="52">
        <v>377</v>
      </c>
      <c r="L316" s="51">
        <v>1.96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70</v>
      </c>
      <c r="F318" s="51">
        <v>40</v>
      </c>
      <c r="G318" s="51">
        <v>4.4800000000000004</v>
      </c>
      <c r="H318" s="51">
        <v>0.88</v>
      </c>
      <c r="I318" s="51">
        <v>39.520000000000003</v>
      </c>
      <c r="J318" s="51">
        <v>183.92</v>
      </c>
      <c r="K318" s="52" t="s">
        <v>45</v>
      </c>
      <c r="L318" s="51">
        <v>1.8</v>
      </c>
    </row>
    <row r="319" spans="1:12" ht="15" x14ac:dyDescent="0.25">
      <c r="A319" s="25"/>
      <c r="B319" s="16"/>
      <c r="C319" s="11"/>
      <c r="D319" s="6" t="s">
        <v>57</v>
      </c>
      <c r="E319" s="50" t="s">
        <v>92</v>
      </c>
      <c r="F319" s="51">
        <v>200</v>
      </c>
      <c r="G319" s="51">
        <v>0.8</v>
      </c>
      <c r="H319" s="51">
        <v>0.8</v>
      </c>
      <c r="I319" s="51">
        <v>19.600000000000001</v>
      </c>
      <c r="J319" s="51">
        <v>94</v>
      </c>
      <c r="K319" s="52">
        <v>338</v>
      </c>
      <c r="L319" s="51">
        <v>43.28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1090</v>
      </c>
      <c r="G321" s="21">
        <f t="shared" ref="G321" si="194">SUM(G312:G320)</f>
        <v>30.04</v>
      </c>
      <c r="H321" s="21">
        <f t="shared" ref="H321" si="195">SUM(H312:H320)</f>
        <v>30.45</v>
      </c>
      <c r="I321" s="21">
        <f t="shared" ref="I321" si="196">SUM(I312:I320)</f>
        <v>148.01</v>
      </c>
      <c r="J321" s="21">
        <f t="shared" ref="J321" si="197">SUM(J312:J320)</f>
        <v>991.50999999999988</v>
      </c>
      <c r="K321" s="27"/>
      <c r="L321" s="21">
        <f>SUM(L312:L320)</f>
        <v>125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198">SUM(G322:G325)</f>
        <v>0</v>
      </c>
      <c r="H326" s="21">
        <f t="shared" ref="H326" si="199">SUM(H322:H325)</f>
        <v>0</v>
      </c>
      <c r="I326" s="21">
        <f t="shared" ref="I326" si="200">SUM(I322:I325)</f>
        <v>0</v>
      </c>
      <c r="J326" s="21">
        <f t="shared" ref="J326" si="201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02">SUM(G327:G332)</f>
        <v>0</v>
      </c>
      <c r="H333" s="21">
        <f t="shared" ref="H333" si="203">SUM(H327:H332)</f>
        <v>0</v>
      </c>
      <c r="I333" s="21">
        <f t="shared" ref="I333" si="204">SUM(I327:I332)</f>
        <v>0</v>
      </c>
      <c r="J333" s="21">
        <f t="shared" ref="J333" si="205">SUM(J327:J332)</f>
        <v>0</v>
      </c>
      <c r="K333" s="27"/>
      <c r="L333" s="21">
        <f>SUM(L327:L332)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06">SUM(G334:G339)</f>
        <v>0</v>
      </c>
      <c r="H340" s="21">
        <f t="shared" ref="H340" si="207">SUM(H334:H339)</f>
        <v>0</v>
      </c>
      <c r="I340" s="21">
        <f t="shared" ref="I340" si="208">SUM(I334:I339)</f>
        <v>0</v>
      </c>
      <c r="J340" s="21">
        <f t="shared" ref="J340" si="209">SUM(J334:J339)</f>
        <v>0</v>
      </c>
      <c r="K340" s="27"/>
      <c r="L340" s="21">
        <f>SUM(L334:L339)</f>
        <v>0</v>
      </c>
    </row>
    <row r="341" spans="1:12" ht="15.75" customHeight="1" x14ac:dyDescent="0.2">
      <c r="A341" s="31">
        <f>A300</f>
        <v>2</v>
      </c>
      <c r="B341" s="32">
        <f>B300</f>
        <v>8</v>
      </c>
      <c r="C341" s="61" t="s">
        <v>4</v>
      </c>
      <c r="D341" s="62"/>
      <c r="E341" s="33"/>
      <c r="F341" s="34">
        <f>F307+F311+F321+F326+F333+F340</f>
        <v>1090</v>
      </c>
      <c r="G341" s="34">
        <f t="shared" ref="G341" si="210">G307+G311+G321+G326+G333+G340</f>
        <v>30.04</v>
      </c>
      <c r="H341" s="34">
        <f t="shared" ref="H341" si="211">H307+H311+H321+H326+H333+H340</f>
        <v>30.45</v>
      </c>
      <c r="I341" s="34">
        <f t="shared" ref="I341" si="212">I307+I311+I321+I326+I333+I340</f>
        <v>148.01</v>
      </c>
      <c r="J341" s="34">
        <f t="shared" ref="J341" si="213">J307+J311+J321+J326+J333+J340</f>
        <v>991.50999999999988</v>
      </c>
      <c r="K341" s="35"/>
      <c r="L341" s="34">
        <f t="shared" ref="L341" si="214">L307+L311+L321+L326+L333+L340</f>
        <v>125</v>
      </c>
    </row>
    <row r="342" spans="1:12" ht="15" x14ac:dyDescent="0.25">
      <c r="A342" s="15">
        <v>2</v>
      </c>
      <c r="B342" s="16">
        <v>9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15">SUM(G342:G348)</f>
        <v>0</v>
      </c>
      <c r="H349" s="21">
        <f t="shared" ref="H349" si="216">SUM(H342:H348)</f>
        <v>0</v>
      </c>
      <c r="I349" s="21">
        <f t="shared" ref="I349" si="217">SUM(I342:I348)</f>
        <v>0</v>
      </c>
      <c r="J349" s="21">
        <f t="shared" ref="J349" si="218">SUM(J342:J348)</f>
        <v>0</v>
      </c>
      <c r="K349" s="27"/>
      <c r="L349" s="21">
        <f t="shared" si="189"/>
        <v>0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19">SUM(G350:G352)</f>
        <v>0</v>
      </c>
      <c r="H353" s="21">
        <f t="shared" ref="H353" si="220">SUM(H350:H352)</f>
        <v>0</v>
      </c>
      <c r="I353" s="21">
        <f t="shared" ref="I353" si="221">SUM(I350:I352)</f>
        <v>0</v>
      </c>
      <c r="J353" s="21">
        <f t="shared" ref="J353" si="222">SUM(J350:J352)</f>
        <v>0</v>
      </c>
      <c r="K353" s="27"/>
      <c r="L353" s="21">
        <f>SUM(L350:L352)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 t="s">
        <v>83</v>
      </c>
      <c r="F354" s="51">
        <v>100</v>
      </c>
      <c r="G354" s="51">
        <v>0.96</v>
      </c>
      <c r="H354" s="51">
        <v>6.07</v>
      </c>
      <c r="I354" s="51">
        <v>3.64</v>
      </c>
      <c r="J354" s="51">
        <v>70.7</v>
      </c>
      <c r="K354" s="52">
        <v>24</v>
      </c>
      <c r="L354" s="51">
        <v>11.97</v>
      </c>
    </row>
    <row r="355" spans="1:12" ht="15" x14ac:dyDescent="0.25">
      <c r="A355" s="15"/>
      <c r="B355" s="16"/>
      <c r="C355" s="11"/>
      <c r="D355" s="7" t="s">
        <v>28</v>
      </c>
      <c r="E355" s="50" t="s">
        <v>68</v>
      </c>
      <c r="F355" s="51">
        <v>250</v>
      </c>
      <c r="G355" s="51">
        <v>10.45</v>
      </c>
      <c r="H355" s="51">
        <v>3.05</v>
      </c>
      <c r="I355" s="51">
        <v>17.47</v>
      </c>
      <c r="J355" s="51">
        <v>139.16</v>
      </c>
      <c r="K355" s="52">
        <v>270</v>
      </c>
      <c r="L355" s="51">
        <v>17.38</v>
      </c>
    </row>
    <row r="356" spans="1:12" ht="15" x14ac:dyDescent="0.25">
      <c r="A356" s="15"/>
      <c r="B356" s="16"/>
      <c r="C356" s="11"/>
      <c r="D356" s="7" t="s">
        <v>29</v>
      </c>
      <c r="E356" s="50" t="s">
        <v>87</v>
      </c>
      <c r="F356" s="51">
        <v>100</v>
      </c>
      <c r="G356" s="51">
        <v>11.5</v>
      </c>
      <c r="H356" s="51">
        <v>8.57</v>
      </c>
      <c r="I356" s="51">
        <v>2.9</v>
      </c>
      <c r="J356" s="51">
        <v>134.69999999999999</v>
      </c>
      <c r="K356" s="52">
        <v>290</v>
      </c>
      <c r="L356" s="51">
        <v>46.31</v>
      </c>
    </row>
    <row r="357" spans="1:12" ht="15" x14ac:dyDescent="0.25">
      <c r="A357" s="15"/>
      <c r="B357" s="16"/>
      <c r="C357" s="11"/>
      <c r="D357" s="7" t="s">
        <v>30</v>
      </c>
      <c r="E357" s="50" t="s">
        <v>65</v>
      </c>
      <c r="F357" s="51">
        <v>200</v>
      </c>
      <c r="G357" s="51">
        <v>7.35</v>
      </c>
      <c r="H357" s="51">
        <v>6.02</v>
      </c>
      <c r="I357" s="51">
        <v>35.26</v>
      </c>
      <c r="J357" s="51">
        <v>224.6</v>
      </c>
      <c r="K357" s="52">
        <v>309</v>
      </c>
      <c r="L357" s="51">
        <v>6.87</v>
      </c>
    </row>
    <row r="358" spans="1:12" ht="1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0.12</v>
      </c>
      <c r="H358" s="51">
        <v>0.2</v>
      </c>
      <c r="I358" s="51">
        <v>26.55</v>
      </c>
      <c r="J358" s="51">
        <v>106.8</v>
      </c>
      <c r="K358" s="52">
        <v>387</v>
      </c>
      <c r="L358" s="51">
        <v>3.44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70</v>
      </c>
      <c r="F360" s="51">
        <v>40</v>
      </c>
      <c r="G360" s="51">
        <v>4.4800000000000004</v>
      </c>
      <c r="H360" s="51">
        <v>0.88</v>
      </c>
      <c r="I360" s="51">
        <v>32.92</v>
      </c>
      <c r="J360" s="51">
        <v>183.92</v>
      </c>
      <c r="K360" s="52" t="s">
        <v>45</v>
      </c>
      <c r="L360" s="51">
        <v>1.8</v>
      </c>
    </row>
    <row r="361" spans="1:12" ht="15" x14ac:dyDescent="0.25">
      <c r="A361" s="15"/>
      <c r="B361" s="16"/>
      <c r="C361" s="11"/>
      <c r="D361" s="6" t="s">
        <v>58</v>
      </c>
      <c r="E361" s="50" t="s">
        <v>95</v>
      </c>
      <c r="F361" s="51">
        <v>196</v>
      </c>
      <c r="G361" s="51">
        <v>2.94</v>
      </c>
      <c r="H361" s="51">
        <v>0.98</v>
      </c>
      <c r="I361" s="51">
        <v>41.16</v>
      </c>
      <c r="J361" s="51">
        <v>188.16</v>
      </c>
      <c r="K361" s="52">
        <v>338</v>
      </c>
      <c r="L361" s="51">
        <v>37.229999999999997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1086</v>
      </c>
      <c r="G363" s="21">
        <f t="shared" ref="G363" si="223">SUM(G354:G362)</f>
        <v>37.799999999999997</v>
      </c>
      <c r="H363" s="21">
        <f t="shared" ref="H363" si="224">SUM(H354:H362)</f>
        <v>25.77</v>
      </c>
      <c r="I363" s="21">
        <f t="shared" ref="I363" si="225">SUM(I354:I362)</f>
        <v>159.89999999999998</v>
      </c>
      <c r="J363" s="21">
        <f t="shared" ref="J363" si="226">SUM(J354:J362)</f>
        <v>1048.04</v>
      </c>
      <c r="K363" s="27"/>
      <c r="L363" s="21">
        <f>SUM(L354:L362)</f>
        <v>125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27">SUM(G364:G367)</f>
        <v>0</v>
      </c>
      <c r="H368" s="21">
        <f t="shared" ref="H368" si="228">SUM(H364:H367)</f>
        <v>0</v>
      </c>
      <c r="I368" s="21">
        <f t="shared" ref="I368" si="229">SUM(I364:I367)</f>
        <v>0</v>
      </c>
      <c r="J368" s="21">
        <f t="shared" ref="J368" si="230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31">SUM(G369:G374)</f>
        <v>0</v>
      </c>
      <c r="H375" s="21">
        <f t="shared" ref="H375" si="232">SUM(H369:H374)</f>
        <v>0</v>
      </c>
      <c r="I375" s="21">
        <f t="shared" ref="I375" si="233">SUM(I369:I374)</f>
        <v>0</v>
      </c>
      <c r="J375" s="21">
        <f t="shared" ref="J375" si="234">SUM(J369:J374)</f>
        <v>0</v>
      </c>
      <c r="K375" s="27"/>
      <c r="L375" s="21">
        <f>SUM(L369:L374)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35">SUM(G376:G381)</f>
        <v>0</v>
      </c>
      <c r="H382" s="21">
        <f t="shared" ref="H382" si="236">SUM(H376:H381)</f>
        <v>0</v>
      </c>
      <c r="I382" s="21">
        <f t="shared" ref="I382" si="237">SUM(I376:I381)</f>
        <v>0</v>
      </c>
      <c r="J382" s="21">
        <f t="shared" ref="J382" si="238">SUM(J376:J381)</f>
        <v>0</v>
      </c>
      <c r="K382" s="27"/>
      <c r="L382" s="21">
        <f>SUM(L376:L381)</f>
        <v>0</v>
      </c>
    </row>
    <row r="383" spans="1:12" ht="15.75" customHeight="1" x14ac:dyDescent="0.2">
      <c r="A383" s="36">
        <f>A342</f>
        <v>2</v>
      </c>
      <c r="B383" s="36">
        <f>B342</f>
        <v>9</v>
      </c>
      <c r="C383" s="61" t="s">
        <v>4</v>
      </c>
      <c r="D383" s="62"/>
      <c r="E383" s="33"/>
      <c r="F383" s="34">
        <f>F349+F353+F363+F368+F375+F382</f>
        <v>1086</v>
      </c>
      <c r="G383" s="34">
        <f t="shared" ref="G383" si="239">G349+G353+G363+G368+G375+G382</f>
        <v>37.799999999999997</v>
      </c>
      <c r="H383" s="34">
        <f t="shared" ref="H383" si="240">H349+H353+H363+H368+H375+H382</f>
        <v>25.77</v>
      </c>
      <c r="I383" s="34">
        <f t="shared" ref="I383" si="241">I349+I353+I363+I368+I375+I382</f>
        <v>159.89999999999998</v>
      </c>
      <c r="J383" s="34">
        <f t="shared" ref="J383" si="242">J349+J353+J363+J368+J375+J382</f>
        <v>1048.04</v>
      </c>
      <c r="K383" s="35"/>
      <c r="L383" s="34">
        <f t="shared" ref="L383" si="243">L349+L353+L363+L368+L375+L382</f>
        <v>125</v>
      </c>
    </row>
    <row r="384" spans="1:12" ht="15" x14ac:dyDescent="0.25">
      <c r="A384" s="22">
        <v>2</v>
      </c>
      <c r="B384" s="23">
        <v>10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44">SUM(G384:G390)</f>
        <v>0</v>
      </c>
      <c r="H391" s="21">
        <f t="shared" ref="H391" si="245">SUM(H384:H390)</f>
        <v>0</v>
      </c>
      <c r="I391" s="21">
        <f t="shared" ref="I391" si="246">SUM(I384:I390)</f>
        <v>0</v>
      </c>
      <c r="J391" s="21">
        <f t="shared" ref="J391" si="247">SUM(J384:J390)</f>
        <v>0</v>
      </c>
      <c r="K391" s="27"/>
      <c r="L391" s="21">
        <f t="shared" ref="L391:L433" si="248">SUM(L384:L390)</f>
        <v>0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49">SUM(G392:G394)</f>
        <v>0</v>
      </c>
      <c r="H395" s="21">
        <f t="shared" ref="H395" si="250">SUM(H392:H394)</f>
        <v>0</v>
      </c>
      <c r="I395" s="21">
        <f t="shared" ref="I395" si="251">SUM(I392:I394)</f>
        <v>0</v>
      </c>
      <c r="J395" s="21">
        <f t="shared" ref="J395" si="252">SUM(J392:J394)</f>
        <v>0</v>
      </c>
      <c r="K395" s="27"/>
      <c r="L395" s="21">
        <f>SUM(L392:L394)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 t="s">
        <v>88</v>
      </c>
      <c r="F396" s="51">
        <v>100</v>
      </c>
      <c r="G396" s="51">
        <v>1.1100000000000001</v>
      </c>
      <c r="H396" s="51">
        <v>6.18</v>
      </c>
      <c r="I396" s="51">
        <v>4.62</v>
      </c>
      <c r="J396" s="51">
        <v>78.56</v>
      </c>
      <c r="K396" s="52">
        <v>23</v>
      </c>
      <c r="L396" s="51">
        <v>19.95</v>
      </c>
    </row>
    <row r="397" spans="1:12" ht="15" x14ac:dyDescent="0.25">
      <c r="A397" s="25"/>
      <c r="B397" s="16"/>
      <c r="C397" s="11"/>
      <c r="D397" s="7" t="s">
        <v>28</v>
      </c>
      <c r="E397" s="50" t="s">
        <v>89</v>
      </c>
      <c r="F397" s="51">
        <v>250</v>
      </c>
      <c r="G397" s="51">
        <v>2.82</v>
      </c>
      <c r="H397" s="51">
        <v>3.36</v>
      </c>
      <c r="I397" s="51">
        <v>19.739999999999998</v>
      </c>
      <c r="J397" s="51">
        <v>120.48</v>
      </c>
      <c r="K397" s="52">
        <v>97</v>
      </c>
      <c r="L397" s="51">
        <v>16.850000000000001</v>
      </c>
    </row>
    <row r="398" spans="1:12" ht="15" x14ac:dyDescent="0.25">
      <c r="A398" s="25"/>
      <c r="B398" s="16"/>
      <c r="C398" s="11"/>
      <c r="D398" s="7" t="s">
        <v>29</v>
      </c>
      <c r="E398" s="50" t="s">
        <v>90</v>
      </c>
      <c r="F398" s="51">
        <v>100</v>
      </c>
      <c r="G398" s="51">
        <v>21.32</v>
      </c>
      <c r="H398" s="51">
        <v>9.93</v>
      </c>
      <c r="I398" s="51">
        <v>0.87</v>
      </c>
      <c r="J398" s="51">
        <v>178.13</v>
      </c>
      <c r="K398" s="52">
        <v>280</v>
      </c>
      <c r="L398" s="51">
        <v>51.81</v>
      </c>
    </row>
    <row r="399" spans="1:12" ht="15" x14ac:dyDescent="0.25">
      <c r="A399" s="25"/>
      <c r="B399" s="16"/>
      <c r="C399" s="11"/>
      <c r="D399" s="7" t="s">
        <v>30</v>
      </c>
      <c r="E399" s="50" t="s">
        <v>47</v>
      </c>
      <c r="F399" s="51">
        <v>200</v>
      </c>
      <c r="G399" s="51">
        <v>11.46</v>
      </c>
      <c r="H399" s="51">
        <v>8.1199999999999992</v>
      </c>
      <c r="I399" s="51">
        <v>51.52</v>
      </c>
      <c r="J399" s="51">
        <v>325</v>
      </c>
      <c r="K399" s="52">
        <v>302</v>
      </c>
      <c r="L399" s="51">
        <v>8.65</v>
      </c>
    </row>
    <row r="400" spans="1:12" ht="15" x14ac:dyDescent="0.25">
      <c r="A400" s="25"/>
      <c r="B400" s="16"/>
      <c r="C400" s="11"/>
      <c r="D400" s="7" t="s">
        <v>31</v>
      </c>
      <c r="E400" s="50" t="s">
        <v>91</v>
      </c>
      <c r="F400" s="51">
        <v>200</v>
      </c>
      <c r="G400" s="51">
        <v>3.6</v>
      </c>
      <c r="H400" s="51">
        <v>2.67</v>
      </c>
      <c r="I400" s="51">
        <v>29.2</v>
      </c>
      <c r="J400" s="51">
        <v>155.19999999999999</v>
      </c>
      <c r="K400" s="52">
        <v>379</v>
      </c>
      <c r="L400" s="51">
        <v>8.6199999999999992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70</v>
      </c>
      <c r="F402" s="51">
        <v>40</v>
      </c>
      <c r="G402" s="51">
        <v>4.4800000000000004</v>
      </c>
      <c r="H402" s="51">
        <v>0.88</v>
      </c>
      <c r="I402" s="51">
        <v>39.520000000000003</v>
      </c>
      <c r="J402" s="51">
        <v>183.92</v>
      </c>
      <c r="K402" s="52" t="s">
        <v>45</v>
      </c>
      <c r="L402" s="51">
        <v>1.8</v>
      </c>
    </row>
    <row r="403" spans="1:12" ht="15" x14ac:dyDescent="0.25">
      <c r="A403" s="25"/>
      <c r="B403" s="16"/>
      <c r="C403" s="11"/>
      <c r="D403" s="6" t="s">
        <v>57</v>
      </c>
      <c r="E403" s="50" t="s">
        <v>92</v>
      </c>
      <c r="F403" s="51">
        <v>105</v>
      </c>
      <c r="G403" s="51">
        <v>0</v>
      </c>
      <c r="H403" s="51">
        <v>0</v>
      </c>
      <c r="I403" s="51">
        <v>10</v>
      </c>
      <c r="J403" s="51">
        <v>49</v>
      </c>
      <c r="K403" s="52">
        <v>338</v>
      </c>
      <c r="L403" s="51">
        <v>17.32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995</v>
      </c>
      <c r="G405" s="21">
        <f t="shared" ref="G405" si="253">SUM(G396:G404)</f>
        <v>44.790000000000006</v>
      </c>
      <c r="H405" s="21">
        <f t="shared" ref="H405" si="254">SUM(H396:H404)</f>
        <v>31.139999999999997</v>
      </c>
      <c r="I405" s="21">
        <f t="shared" ref="I405" si="255">SUM(I396:I404)</f>
        <v>155.47</v>
      </c>
      <c r="J405" s="21">
        <f t="shared" ref="J405" si="256">SUM(J396:J404)</f>
        <v>1090.2900000000002</v>
      </c>
      <c r="K405" s="27"/>
      <c r="L405" s="21">
        <f>SUM(L396:L404)</f>
        <v>125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57">SUM(G406:G409)</f>
        <v>0</v>
      </c>
      <c r="H410" s="21">
        <f t="shared" ref="H410" si="258">SUM(H406:H409)</f>
        <v>0</v>
      </c>
      <c r="I410" s="21">
        <f t="shared" ref="I410" si="259">SUM(I406:I409)</f>
        <v>0</v>
      </c>
      <c r="J410" s="21">
        <f t="shared" ref="J410" si="260">SUM(J406:J409)</f>
        <v>0</v>
      </c>
      <c r="K410" s="27"/>
      <c r="L410" s="21">
        <f>SUM(L406:L409)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61">SUM(G411:G416)</f>
        <v>0</v>
      </c>
      <c r="H417" s="21">
        <f t="shared" ref="H417" si="262">SUM(H411:H416)</f>
        <v>0</v>
      </c>
      <c r="I417" s="21">
        <f t="shared" ref="I417" si="263">SUM(I411:I416)</f>
        <v>0</v>
      </c>
      <c r="J417" s="21">
        <f t="shared" ref="J417" si="264">SUM(J411:J416)</f>
        <v>0</v>
      </c>
      <c r="K417" s="27"/>
      <c r="L417" s="21">
        <f>SUM(L411:L416)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65">SUM(G418:G423)</f>
        <v>0</v>
      </c>
      <c r="H424" s="21">
        <f t="shared" ref="H424" si="266">SUM(H418:H423)</f>
        <v>0</v>
      </c>
      <c r="I424" s="21">
        <f t="shared" ref="I424" si="267">SUM(I418:I423)</f>
        <v>0</v>
      </c>
      <c r="J424" s="21">
        <f t="shared" ref="J424" si="268">SUM(J418:J423)</f>
        <v>0</v>
      </c>
      <c r="K424" s="27"/>
      <c r="L424" s="21">
        <f>SUM(L418:L423)</f>
        <v>0</v>
      </c>
    </row>
    <row r="425" spans="1:12" ht="15.75" customHeight="1" x14ac:dyDescent="0.2">
      <c r="A425" s="31">
        <f>A384</f>
        <v>2</v>
      </c>
      <c r="B425" s="32">
        <f>B384</f>
        <v>10</v>
      </c>
      <c r="C425" s="61" t="s">
        <v>4</v>
      </c>
      <c r="D425" s="62"/>
      <c r="E425" s="33"/>
      <c r="F425" s="34">
        <f>F391+F395+F405+F410+F417+F424</f>
        <v>995</v>
      </c>
      <c r="G425" s="34">
        <f t="shared" ref="G425" si="269">G391+G395+G405+G410+G417+G424</f>
        <v>44.790000000000006</v>
      </c>
      <c r="H425" s="34">
        <f t="shared" ref="H425" si="270">H391+H395+H405+H410+H417+H424</f>
        <v>31.139999999999997</v>
      </c>
      <c r="I425" s="34">
        <f t="shared" ref="I425" si="271">I391+I395+I405+I410+I417+I424</f>
        <v>155.47</v>
      </c>
      <c r="J425" s="34">
        <f t="shared" ref="J425" si="272">J391+J395+J405+J410+J417+J424</f>
        <v>1090.2900000000002</v>
      </c>
      <c r="K425" s="35"/>
      <c r="L425" s="34">
        <f t="shared" ref="L425" si="273">L391+L395+L405+L410+L417+L424</f>
        <v>125</v>
      </c>
    </row>
    <row r="426" spans="1:12" ht="15" x14ac:dyDescent="0.25">
      <c r="A426" s="22">
        <v>0</v>
      </c>
      <c r="B426" s="23">
        <v>0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74">SUM(G426:G432)</f>
        <v>0</v>
      </c>
      <c r="H433" s="21">
        <f t="shared" ref="H433" si="275">SUM(H426:H432)</f>
        <v>0</v>
      </c>
      <c r="I433" s="21">
        <f t="shared" ref="I433" si="276">SUM(I426:I432)</f>
        <v>0</v>
      </c>
      <c r="J433" s="21">
        <f t="shared" ref="J433" si="277">SUM(J426:J432)</f>
        <v>0</v>
      </c>
      <c r="K433" s="27"/>
      <c r="L433" s="21">
        <f t="shared" si="248"/>
        <v>0</v>
      </c>
    </row>
    <row r="434" spans="1:12" ht="15" x14ac:dyDescent="0.25">
      <c r="A434" s="28">
        <f>A426</f>
        <v>0</v>
      </c>
      <c r="B434" s="14">
        <f>B426</f>
        <v>0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78">SUM(G434:G436)</f>
        <v>0</v>
      </c>
      <c r="H437" s="21">
        <f t="shared" ref="H437" si="279">SUM(H434:H436)</f>
        <v>0</v>
      </c>
      <c r="I437" s="21">
        <f t="shared" ref="I437" si="280">SUM(I434:I436)</f>
        <v>0</v>
      </c>
      <c r="J437" s="21">
        <f t="shared" ref="J437" si="281">SUM(J434:J436)</f>
        <v>0</v>
      </c>
      <c r="K437" s="27"/>
      <c r="L437" s="21">
        <f>SUM(L434:L436)</f>
        <v>0</v>
      </c>
    </row>
    <row r="438" spans="1:12" ht="15" x14ac:dyDescent="0.25">
      <c r="A438" s="28">
        <f>A426</f>
        <v>0</v>
      </c>
      <c r="B438" s="14">
        <f>B426</f>
        <v>0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 t="s">
        <v>57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282">SUM(G438:G446)</f>
        <v>0</v>
      </c>
      <c r="H447" s="21">
        <f t="shared" ref="H447" si="283">SUM(H438:H446)</f>
        <v>0</v>
      </c>
      <c r="I447" s="21">
        <f t="shared" ref="I447" si="284">SUM(I438:I446)</f>
        <v>0</v>
      </c>
      <c r="J447" s="21">
        <f t="shared" ref="J447" si="285">SUM(J438:J446)</f>
        <v>0</v>
      </c>
      <c r="K447" s="27"/>
      <c r="L447" s="21">
        <f>SUM(L438:L446)</f>
        <v>0</v>
      </c>
    </row>
    <row r="448" spans="1:12" ht="15" x14ac:dyDescent="0.25">
      <c r="A448" s="28">
        <f>A426</f>
        <v>0</v>
      </c>
      <c r="B448" s="14">
        <f>B426</f>
        <v>0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86">SUM(G448:G451)</f>
        <v>0</v>
      </c>
      <c r="H452" s="21">
        <f t="shared" ref="H452" si="287">SUM(H448:H451)</f>
        <v>0</v>
      </c>
      <c r="I452" s="21">
        <f t="shared" ref="I452" si="288">SUM(I448:I451)</f>
        <v>0</v>
      </c>
      <c r="J452" s="21">
        <f t="shared" ref="J452" si="289">SUM(J448:J451)</f>
        <v>0</v>
      </c>
      <c r="K452" s="27"/>
      <c r="L452" s="21">
        <f>SUM(L448:L451)</f>
        <v>0</v>
      </c>
    </row>
    <row r="453" spans="1:12" ht="15" x14ac:dyDescent="0.25">
      <c r="A453" s="28">
        <f>A426</f>
        <v>0</v>
      </c>
      <c r="B453" s="14">
        <f>B426</f>
        <v>0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90">SUM(G453:G458)</f>
        <v>0</v>
      </c>
      <c r="H459" s="21">
        <f t="shared" ref="H459" si="291">SUM(H453:H458)</f>
        <v>0</v>
      </c>
      <c r="I459" s="21">
        <f t="shared" ref="I459" si="292">SUM(I453:I458)</f>
        <v>0</v>
      </c>
      <c r="J459" s="21">
        <f t="shared" ref="J459" si="293">SUM(J453:J458)</f>
        <v>0</v>
      </c>
      <c r="K459" s="27"/>
      <c r="L459" s="21">
        <f>SUM(L453:L458)</f>
        <v>0</v>
      </c>
    </row>
    <row r="460" spans="1:12" ht="15" x14ac:dyDescent="0.25">
      <c r="A460" s="28">
        <f>A426</f>
        <v>0</v>
      </c>
      <c r="B460" s="14">
        <f>B426</f>
        <v>0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94">SUM(G460:G465)</f>
        <v>0</v>
      </c>
      <c r="H466" s="21">
        <f t="shared" ref="H466" si="295">SUM(H460:H465)</f>
        <v>0</v>
      </c>
      <c r="I466" s="21">
        <f t="shared" ref="I466" si="296">SUM(I460:I465)</f>
        <v>0</v>
      </c>
      <c r="J466" s="21">
        <f t="shared" ref="J466" si="297">SUM(J460:J465)</f>
        <v>0</v>
      </c>
      <c r="K466" s="27"/>
      <c r="L466" s="21">
        <f>SUM(L460:L465)</f>
        <v>0</v>
      </c>
    </row>
    <row r="467" spans="1:12" ht="15.75" customHeight="1" x14ac:dyDescent="0.2">
      <c r="A467" s="31">
        <f>A426</f>
        <v>0</v>
      </c>
      <c r="B467" s="32">
        <f>B426</f>
        <v>0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298">G433+G437+G447+G452+G459+G466</f>
        <v>0</v>
      </c>
      <c r="H467" s="34">
        <f t="shared" ref="H467" si="299">H433+H437+H447+H452+H459+H466</f>
        <v>0</v>
      </c>
      <c r="I467" s="34">
        <f t="shared" ref="I467" si="300">I433+I437+I447+I452+I459+I466</f>
        <v>0</v>
      </c>
      <c r="J467" s="34">
        <f t="shared" ref="J467" si="301">J433+J437+J447+J452+J459+J466</f>
        <v>0</v>
      </c>
      <c r="K467" s="35"/>
      <c r="L467" s="34">
        <f t="shared" ref="L467" si="302">L433+L437+L447+L452+L459+L466</f>
        <v>0</v>
      </c>
    </row>
    <row r="468" spans="1:12" ht="15" x14ac:dyDescent="0.25">
      <c r="A468" s="22">
        <v>0</v>
      </c>
      <c r="B468" s="23">
        <v>0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03">SUM(G468:G474)</f>
        <v>0</v>
      </c>
      <c r="H475" s="21">
        <f t="shared" ref="H475" si="304">SUM(H468:H474)</f>
        <v>0</v>
      </c>
      <c r="I475" s="21">
        <f t="shared" ref="I475" si="305">SUM(I468:I474)</f>
        <v>0</v>
      </c>
      <c r="J475" s="21">
        <f t="shared" ref="J475" si="306">SUM(J468:J474)</f>
        <v>0</v>
      </c>
      <c r="K475" s="27"/>
      <c r="L475" s="21">
        <f t="shared" ref="L475:L517" si="307">SUM(L468:L474)</f>
        <v>0</v>
      </c>
    </row>
    <row r="476" spans="1:12" ht="15" x14ac:dyDescent="0.25">
      <c r="A476" s="28">
        <f>A468</f>
        <v>0</v>
      </c>
      <c r="B476" s="14">
        <f>B468</f>
        <v>0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08">SUM(G476:G478)</f>
        <v>0</v>
      </c>
      <c r="H479" s="21">
        <f t="shared" ref="H479" si="309">SUM(H476:H478)</f>
        <v>0</v>
      </c>
      <c r="I479" s="21">
        <f t="shared" ref="I479" si="310">SUM(I476:I478)</f>
        <v>0</v>
      </c>
      <c r="J479" s="21">
        <f t="shared" ref="J479" si="311">SUM(J476:J478)</f>
        <v>0</v>
      </c>
      <c r="K479" s="27"/>
      <c r="L479" s="21">
        <f>SUM(L476:L478)</f>
        <v>0</v>
      </c>
    </row>
    <row r="480" spans="1:12" ht="15" x14ac:dyDescent="0.25">
      <c r="A480" s="28">
        <f>A468</f>
        <v>0</v>
      </c>
      <c r="B480" s="14">
        <f>B468</f>
        <v>0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 t="s">
        <v>57</v>
      </c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12">SUM(G480:G488)</f>
        <v>0</v>
      </c>
      <c r="H489" s="21">
        <f t="shared" ref="H489" si="313">SUM(H480:H488)</f>
        <v>0</v>
      </c>
      <c r="I489" s="21">
        <f t="shared" ref="I489" si="314">SUM(I480:I488)</f>
        <v>0</v>
      </c>
      <c r="J489" s="21">
        <f t="shared" ref="J489" si="315">SUM(J480:J488)</f>
        <v>0</v>
      </c>
      <c r="K489" s="27"/>
      <c r="L489" s="21">
        <f>SUM(L480:L488)</f>
        <v>0</v>
      </c>
    </row>
    <row r="490" spans="1:12" ht="15" x14ac:dyDescent="0.25">
      <c r="A490" s="28">
        <f>A468</f>
        <v>0</v>
      </c>
      <c r="B490" s="14">
        <f>B468</f>
        <v>0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16">SUM(G490:G493)</f>
        <v>0</v>
      </c>
      <c r="H494" s="21">
        <f t="shared" ref="H494" si="317">SUM(H490:H493)</f>
        <v>0</v>
      </c>
      <c r="I494" s="21">
        <f t="shared" ref="I494" si="318">SUM(I490:I493)</f>
        <v>0</v>
      </c>
      <c r="J494" s="21">
        <f t="shared" ref="J494" si="319">SUM(J490:J493)</f>
        <v>0</v>
      </c>
      <c r="K494" s="27"/>
      <c r="L494" s="21">
        <f>SUM(L490:L493)</f>
        <v>0</v>
      </c>
    </row>
    <row r="495" spans="1:12" ht="15" x14ac:dyDescent="0.25">
      <c r="A495" s="28">
        <f>A468</f>
        <v>0</v>
      </c>
      <c r="B495" s="14">
        <f>B468</f>
        <v>0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20">SUM(G495:G500)</f>
        <v>0</v>
      </c>
      <c r="H501" s="21">
        <f t="shared" ref="H501" si="321">SUM(H495:H500)</f>
        <v>0</v>
      </c>
      <c r="I501" s="21">
        <f t="shared" ref="I501" si="322">SUM(I495:I500)</f>
        <v>0</v>
      </c>
      <c r="J501" s="21">
        <f t="shared" ref="J501" si="323">SUM(J495:J500)</f>
        <v>0</v>
      </c>
      <c r="K501" s="27"/>
      <c r="L501" s="21">
        <f>SUM(L495:L500)</f>
        <v>0</v>
      </c>
    </row>
    <row r="502" spans="1:12" ht="15" x14ac:dyDescent="0.25">
      <c r="A502" s="28">
        <f>A468</f>
        <v>0</v>
      </c>
      <c r="B502" s="14">
        <f>B468</f>
        <v>0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24">SUM(G502:G507)</f>
        <v>0</v>
      </c>
      <c r="H508" s="21">
        <f t="shared" ref="H508" si="325">SUM(H502:H507)</f>
        <v>0</v>
      </c>
      <c r="I508" s="21">
        <f t="shared" ref="I508" si="326">SUM(I502:I507)</f>
        <v>0</v>
      </c>
      <c r="J508" s="21">
        <f t="shared" ref="J508" si="327">SUM(J502:J507)</f>
        <v>0</v>
      </c>
      <c r="K508" s="27"/>
      <c r="L508" s="21">
        <f>SUM(L502:L507)</f>
        <v>0</v>
      </c>
    </row>
    <row r="509" spans="1:12" ht="15.75" customHeight="1" x14ac:dyDescent="0.2">
      <c r="A509" s="31">
        <f>A468</f>
        <v>0</v>
      </c>
      <c r="B509" s="32">
        <f>B468</f>
        <v>0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28">G475+G479+G489+G494+G501+G508</f>
        <v>0</v>
      </c>
      <c r="H509" s="34">
        <f t="shared" ref="H509" si="329">H475+H479+H489+H494+H501+H508</f>
        <v>0</v>
      </c>
      <c r="I509" s="34">
        <f t="shared" ref="I509" si="330">I475+I479+I489+I494+I501+I508</f>
        <v>0</v>
      </c>
      <c r="J509" s="34">
        <f t="shared" ref="J509" si="331">J475+J479+J489+J494+J501+J508</f>
        <v>0</v>
      </c>
      <c r="K509" s="35"/>
      <c r="L509" s="34">
        <f t="shared" ref="L509" si="332">L475+L479+L489+L494+L501+L508</f>
        <v>0</v>
      </c>
    </row>
    <row r="510" spans="1:12" ht="15" x14ac:dyDescent="0.25">
      <c r="A510" s="22">
        <v>0</v>
      </c>
      <c r="B510" s="23">
        <v>0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33">SUM(G510:G516)</f>
        <v>0</v>
      </c>
      <c r="H517" s="21">
        <f t="shared" ref="H517" si="334">SUM(H510:H516)</f>
        <v>0</v>
      </c>
      <c r="I517" s="21">
        <f t="shared" ref="I517" si="335">SUM(I510:I516)</f>
        <v>0</v>
      </c>
      <c r="J517" s="21">
        <f t="shared" ref="J517" si="336">SUM(J510:J516)</f>
        <v>0</v>
      </c>
      <c r="K517" s="27"/>
      <c r="L517" s="21">
        <f t="shared" si="307"/>
        <v>0</v>
      </c>
    </row>
    <row r="518" spans="1:12" ht="15" x14ac:dyDescent="0.25">
      <c r="A518" s="28">
        <f>A510</f>
        <v>0</v>
      </c>
      <c r="B518" s="14">
        <f>B510</f>
        <v>0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37">SUM(G518:G520)</f>
        <v>0</v>
      </c>
      <c r="H521" s="21">
        <f t="shared" ref="H521" si="338">SUM(H518:H520)</f>
        <v>0</v>
      </c>
      <c r="I521" s="21">
        <f t="shared" ref="I521" si="339">SUM(I518:I520)</f>
        <v>0</v>
      </c>
      <c r="J521" s="21">
        <f t="shared" ref="J521" si="340">SUM(J518:J520)</f>
        <v>0</v>
      </c>
      <c r="K521" s="27"/>
      <c r="L521" s="21">
        <f>SUM(L518:L520)</f>
        <v>0</v>
      </c>
    </row>
    <row r="522" spans="1:12" ht="15" x14ac:dyDescent="0.25">
      <c r="A522" s="28">
        <f>A510</f>
        <v>0</v>
      </c>
      <c r="B522" s="14">
        <f>B510</f>
        <v>0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 t="s">
        <v>57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41">SUM(G522:G530)</f>
        <v>0</v>
      </c>
      <c r="H531" s="21">
        <f t="shared" ref="H531" si="342">SUM(H522:H530)</f>
        <v>0</v>
      </c>
      <c r="I531" s="21">
        <f t="shared" ref="I531" si="343">SUM(I522:I530)</f>
        <v>0</v>
      </c>
      <c r="J531" s="21">
        <f t="shared" ref="J531" si="344">SUM(J522:J530)</f>
        <v>0</v>
      </c>
      <c r="K531" s="27"/>
      <c r="L531" s="21">
        <f>SUM(L522:L530)</f>
        <v>0</v>
      </c>
    </row>
    <row r="532" spans="1:12" ht="15" x14ac:dyDescent="0.25">
      <c r="A532" s="28">
        <f>A510</f>
        <v>0</v>
      </c>
      <c r="B532" s="14">
        <f>B510</f>
        <v>0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45">SUM(G532:G535)</f>
        <v>0</v>
      </c>
      <c r="H536" s="21">
        <f t="shared" ref="H536" si="346">SUM(H532:H535)</f>
        <v>0</v>
      </c>
      <c r="I536" s="21">
        <f t="shared" ref="I536" si="347">SUM(I532:I535)</f>
        <v>0</v>
      </c>
      <c r="J536" s="21">
        <f t="shared" ref="J536" si="348">SUM(J532:J535)</f>
        <v>0</v>
      </c>
      <c r="K536" s="27"/>
      <c r="L536" s="21">
        <f>SUM(L532:L535)</f>
        <v>0</v>
      </c>
    </row>
    <row r="537" spans="1:12" ht="15" x14ac:dyDescent="0.25">
      <c r="A537" s="28">
        <f>A510</f>
        <v>0</v>
      </c>
      <c r="B537" s="14">
        <f>B510</f>
        <v>0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49">SUM(G537:G542)</f>
        <v>0</v>
      </c>
      <c r="H543" s="21">
        <f t="shared" ref="H543" si="350">SUM(H537:H542)</f>
        <v>0</v>
      </c>
      <c r="I543" s="21">
        <f t="shared" ref="I543" si="351">SUM(I537:I542)</f>
        <v>0</v>
      </c>
      <c r="J543" s="21">
        <f t="shared" ref="J543" si="352">SUM(J537:J542)</f>
        <v>0</v>
      </c>
      <c r="K543" s="27"/>
      <c r="L543" s="21">
        <f>SUM(L537:L542)</f>
        <v>0</v>
      </c>
    </row>
    <row r="544" spans="1:12" ht="15" x14ac:dyDescent="0.25">
      <c r="A544" s="28">
        <f>A510</f>
        <v>0</v>
      </c>
      <c r="B544" s="14">
        <f>B510</f>
        <v>0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53">SUM(G544:G549)</f>
        <v>0</v>
      </c>
      <c r="H550" s="21">
        <f t="shared" ref="H550" si="354">SUM(H544:H549)</f>
        <v>0</v>
      </c>
      <c r="I550" s="21">
        <f t="shared" ref="I550" si="355">SUM(I544:I549)</f>
        <v>0</v>
      </c>
      <c r="J550" s="21">
        <f t="shared" ref="J550" si="356">SUM(J544:J549)</f>
        <v>0</v>
      </c>
      <c r="K550" s="27"/>
      <c r="L550" s="21">
        <f>SUM(L544:L549)</f>
        <v>0</v>
      </c>
    </row>
    <row r="551" spans="1:12" ht="15.75" customHeight="1" x14ac:dyDescent="0.2">
      <c r="A551" s="31">
        <f>A510</f>
        <v>0</v>
      </c>
      <c r="B551" s="32">
        <f>B510</f>
        <v>0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357">G517+G521+G531+G536+G543+G550</f>
        <v>0</v>
      </c>
      <c r="H551" s="34">
        <f t="shared" ref="H551" si="358">H517+H521+H531+H536+H543+H550</f>
        <v>0</v>
      </c>
      <c r="I551" s="34">
        <f t="shared" ref="I551" si="359">I517+I521+I531+I536+I543+I550</f>
        <v>0</v>
      </c>
      <c r="J551" s="34">
        <f t="shared" ref="J551" si="360">J517+J521+J531+J536+J543+J550</f>
        <v>0</v>
      </c>
      <c r="K551" s="35"/>
      <c r="L551" s="34">
        <f t="shared" ref="L551" si="361">L517+L521+L531+L536+L543+L550</f>
        <v>0</v>
      </c>
    </row>
    <row r="552" spans="1:12" ht="15" x14ac:dyDescent="0.25">
      <c r="A552" s="22">
        <v>0</v>
      </c>
      <c r="B552" s="23">
        <v>0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62">SUM(G552:G558)</f>
        <v>0</v>
      </c>
      <c r="H559" s="21">
        <f t="shared" ref="H559" si="363">SUM(H552:H558)</f>
        <v>0</v>
      </c>
      <c r="I559" s="21">
        <f t="shared" ref="I559" si="364">SUM(I552:I558)</f>
        <v>0</v>
      </c>
      <c r="J559" s="21">
        <f t="shared" ref="J559" si="365">SUM(J552:J558)</f>
        <v>0</v>
      </c>
      <c r="K559" s="27"/>
      <c r="L559" s="21">
        <f>SUM(L552:L558)</f>
        <v>0</v>
      </c>
    </row>
    <row r="560" spans="1:12" ht="15" x14ac:dyDescent="0.25">
      <c r="A560" s="28">
        <v>0</v>
      </c>
      <c r="B560" s="14">
        <f>B552</f>
        <v>0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66">SUM(G560:G562)</f>
        <v>0</v>
      </c>
      <c r="H563" s="21">
        <f t="shared" ref="H563" si="367">SUM(H560:H562)</f>
        <v>0</v>
      </c>
      <c r="I563" s="21">
        <f t="shared" ref="I563" si="368">SUM(I560:I562)</f>
        <v>0</v>
      </c>
      <c r="J563" s="21">
        <f t="shared" ref="J563" si="369">SUM(J560:J562)</f>
        <v>0</v>
      </c>
      <c r="K563" s="27"/>
      <c r="L563" s="21">
        <f>SUM(L560:L562)</f>
        <v>0</v>
      </c>
    </row>
    <row r="564" spans="1:12" ht="15" x14ac:dyDescent="0.25">
      <c r="A564" s="28">
        <f>A552</f>
        <v>0</v>
      </c>
      <c r="B564" s="14">
        <f>B552</f>
        <v>0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 t="s">
        <v>57</v>
      </c>
      <c r="E571" s="50" t="s">
        <v>59</v>
      </c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70">SUM(G564:G572)</f>
        <v>0</v>
      </c>
      <c r="H573" s="21">
        <f t="shared" ref="H573" si="371">SUM(H564:H572)</f>
        <v>0</v>
      </c>
      <c r="I573" s="21">
        <f t="shared" ref="I573" si="372">SUM(I564:I572)</f>
        <v>0</v>
      </c>
      <c r="J573" s="21">
        <f t="shared" ref="J573" si="373">SUM(J564:J572)</f>
        <v>0</v>
      </c>
      <c r="K573" s="27"/>
      <c r="L573" s="21">
        <f>SUM(L564:L572)</f>
        <v>0</v>
      </c>
    </row>
    <row r="574" spans="1:12" ht="15" x14ac:dyDescent="0.25">
      <c r="A574" s="28">
        <f>A552</f>
        <v>0</v>
      </c>
      <c r="B574" s="14">
        <f>B552</f>
        <v>0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74">SUM(G574:G577)</f>
        <v>0</v>
      </c>
      <c r="H578" s="21">
        <f t="shared" ref="H578" si="375">SUM(H574:H577)</f>
        <v>0</v>
      </c>
      <c r="I578" s="21">
        <f t="shared" ref="I578" si="376">SUM(I574:I577)</f>
        <v>0</v>
      </c>
      <c r="J578" s="21">
        <f t="shared" ref="J578" si="377">SUM(J574:J577)</f>
        <v>0</v>
      </c>
      <c r="K578" s="27"/>
      <c r="L578" s="21">
        <f>SUM(L574:L577)</f>
        <v>0</v>
      </c>
    </row>
    <row r="579" spans="1:12" ht="15" x14ac:dyDescent="0.25">
      <c r="A579" s="28">
        <f>A552</f>
        <v>0</v>
      </c>
      <c r="B579" s="14">
        <f>B552</f>
        <v>0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78">SUM(G579:G584)</f>
        <v>0</v>
      </c>
      <c r="H585" s="21">
        <f t="shared" ref="H585" si="379">SUM(H579:H584)</f>
        <v>0</v>
      </c>
      <c r="I585" s="21">
        <f t="shared" ref="I585" si="380">SUM(I579:I584)</f>
        <v>0</v>
      </c>
      <c r="J585" s="21">
        <f t="shared" ref="J585" si="381">SUM(J579:J584)</f>
        <v>0</v>
      </c>
      <c r="K585" s="27"/>
      <c r="L585" s="21">
        <f>SUM(L579:L584)</f>
        <v>0</v>
      </c>
    </row>
    <row r="586" spans="1:12" ht="15" x14ac:dyDescent="0.25">
      <c r="A586" s="28">
        <f>A552</f>
        <v>0</v>
      </c>
      <c r="B586" s="14">
        <f>B552</f>
        <v>0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82">SUM(G586:G591)</f>
        <v>0</v>
      </c>
      <c r="H592" s="21">
        <f t="shared" ref="H592" si="383">SUM(H586:H591)</f>
        <v>0</v>
      </c>
      <c r="I592" s="21">
        <f t="shared" ref="I592" si="384">SUM(I586:I591)</f>
        <v>0</v>
      </c>
      <c r="J592" s="21">
        <f t="shared" ref="J592" si="385">SUM(J586:J591)</f>
        <v>0</v>
      </c>
      <c r="K592" s="27"/>
      <c r="L592" s="21">
        <f>SUM(L586:L591)</f>
        <v>0</v>
      </c>
    </row>
    <row r="593" spans="1:12" ht="15" x14ac:dyDescent="0.2">
      <c r="A593" s="37">
        <f>A552</f>
        <v>0</v>
      </c>
      <c r="B593" s="38">
        <f>B552</f>
        <v>0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386">G559+G563+G573+G578+G585+G592</f>
        <v>0</v>
      </c>
      <c r="H593" s="40">
        <f t="shared" ref="H593" si="387">H559+H563+H573+H578+H585+H592</f>
        <v>0</v>
      </c>
      <c r="I593" s="40">
        <f t="shared" ref="I593" si="388">I559+I563+I573+I578+I585+I592</f>
        <v>0</v>
      </c>
      <c r="J593" s="40">
        <f t="shared" ref="J593" si="389">J559+J563+J573+J578+J585+J592</f>
        <v>0</v>
      </c>
      <c r="K593" s="41"/>
      <c r="L593" s="34">
        <f>L559+L563+L573+L578+L585+L592</f>
        <v>0</v>
      </c>
    </row>
    <row r="594" spans="1:12" x14ac:dyDescent="0.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1049.5</v>
      </c>
      <c r="G594" s="42">
        <f t="shared" ref="G594:L594" si="39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34.606000000000009</v>
      </c>
      <c r="H594" s="42">
        <f t="shared" si="390"/>
        <v>40.53</v>
      </c>
      <c r="I594" s="42">
        <f t="shared" si="390"/>
        <v>151.39500000000001</v>
      </c>
      <c r="J594" s="42">
        <f t="shared" si="390"/>
        <v>1103.0430000000001</v>
      </c>
      <c r="K594" s="42"/>
      <c r="L594" s="42">
        <f t="shared" si="390"/>
        <v>125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2023-11-08T08:34:29Z</dcterms:modified>
</cp:coreProperties>
</file>